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10.4.133.22\Documentos Abastecimiento\COMPRA CONVENIO MARCO\Cotizacion Camioneta HODOM\"/>
    </mc:Choice>
  </mc:AlternateContent>
  <xr:revisionPtr revIDLastSave="0" documentId="13_ncr:1_{C54BE2F1-8480-4FFF-9E8F-4FB0B8CED46F}" xr6:coauthVersionLast="47" xr6:coauthVersionMax="47" xr10:uidLastSave="{00000000-0000-0000-0000-000000000000}"/>
  <bookViews>
    <workbookView xWindow="-120" yWindow="-120" windowWidth="29040" windowHeight="15720" activeTab="2" xr2:uid="{00000000-000D-0000-FFFF-FFFF00000000}"/>
  </bookViews>
  <sheets>
    <sheet name="PROVEEDORES APERTURA" sheetId="67" r:id="rId1"/>
    <sheet name="Hoja3" sheetId="65" state="hidden" r:id="rId2"/>
    <sheet name="Experiencia" sheetId="70" r:id="rId3"/>
    <sheet name="Anexo Economico" sheetId="71" r:id="rId4"/>
    <sheet name="Comparativo" sheetId="69" r:id="rId5"/>
    <sheet name="Adjudicación" sheetId="16" r:id="rId6"/>
    <sheet name="Hoja2" sheetId="64" state="hidden" r:id="rId7"/>
    <sheet name="Hoja1" sheetId="63" state="hidden" r:id="rId8"/>
  </sheets>
  <definedNames>
    <definedName name="_xlnm._FilterDatabase" localSheetId="0" hidden="1">'PROVEEDORES APERTURA'!$C$3:$D$3</definedName>
    <definedName name="_Hlk8202173" localSheetId="5">Adjudicación!#REF!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 i="69" l="1"/>
  <c r="Q8" i="69" s="1"/>
  <c r="N8" i="69"/>
  <c r="H8" i="69"/>
  <c r="F5" i="16"/>
  <c r="F6" i="16" s="1"/>
  <c r="K8" i="69"/>
  <c r="G8" i="69"/>
  <c r="F8"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Hospital Lautaro Bodega 06</author>
  </authors>
  <commentList>
    <comment ref="J17" authorId="0" shapeId="0" xr:uid="{00000000-0006-0000-0200-000001000000}">
      <text>
        <r>
          <rPr>
            <b/>
            <sz val="9"/>
            <color indexed="81"/>
            <rFont val="Tahoma"/>
            <family val="2"/>
          </rPr>
          <t xml:space="preserve">PARTES
</t>
        </r>
      </text>
    </comment>
  </commentList>
</comments>
</file>

<file path=xl/sharedStrings.xml><?xml version="1.0" encoding="utf-8"?>
<sst xmlns="http://schemas.openxmlformats.org/spreadsheetml/2006/main" count="979" uniqueCount="300">
  <si>
    <t>Proveedor</t>
  </si>
  <si>
    <t>Especificaciones del Proveedor</t>
  </si>
  <si>
    <t>Puntaje</t>
  </si>
  <si>
    <t>Nota</t>
  </si>
  <si>
    <t>Puntaje Total</t>
  </si>
  <si>
    <t>Nombre Oferta</t>
  </si>
  <si>
    <t>Estado</t>
  </si>
  <si>
    <t>Anexo 1</t>
  </si>
  <si>
    <t>Anexo 2</t>
  </si>
  <si>
    <t>Anexo 3</t>
  </si>
  <si>
    <t>√</t>
  </si>
  <si>
    <t>ITEM</t>
  </si>
  <si>
    <t>Razon Social</t>
  </si>
  <si>
    <t>Rut</t>
  </si>
  <si>
    <t>Direccion</t>
  </si>
  <si>
    <t>Fono / Mail</t>
  </si>
  <si>
    <t>Representante Legal</t>
  </si>
  <si>
    <t>Rut Representante Legal</t>
  </si>
  <si>
    <t>Direccion Rep.Legal</t>
  </si>
  <si>
    <t>Estado Habilidad para Contratar</t>
  </si>
  <si>
    <t>Precio Unitario</t>
  </si>
  <si>
    <t>Anexo 4</t>
  </si>
  <si>
    <t> 1 </t>
  </si>
  <si>
    <t>Cantidad Ofertada</t>
  </si>
  <si>
    <t>Moneda</t>
  </si>
  <si>
    <t>Monto</t>
  </si>
  <si>
    <t>$</t>
  </si>
  <si>
    <t> 2 </t>
  </si>
  <si>
    <t> 3 </t>
  </si>
  <si>
    <t>ClasificaciÃ³n ONU:  42142405</t>
  </si>
  <si>
    <t>Nombre: Estuches para sets de instrumental mÃ©dico o sus accesorios</t>
  </si>
  <si>
    <t> 4 </t>
  </si>
  <si>
    <t>Cantidad: 120</t>
  </si>
  <si>
    <t>ClasificaciÃ³n ONU:  42295134</t>
  </si>
  <si>
    <t>Nombre: Sets suministros quirÃºrgicos generales o accesorios</t>
  </si>
  <si>
    <t> 5 </t>
  </si>
  <si>
    <t> 6 </t>
  </si>
  <si>
    <t> 7 </t>
  </si>
  <si>
    <t>Cantidad: 60</t>
  </si>
  <si>
    <t> 8 </t>
  </si>
  <si>
    <t>Cantidad: 1</t>
  </si>
  <si>
    <t xml:space="preserve">Especificaciones del Comprador: PUNTAS DE SHAVER PARA ARTROSCOPIAS (segÃºn anexo 3) </t>
  </si>
  <si>
    <t>STRYKER CORPORATION CHILE Y COMPANIA LIMITADA</t>
  </si>
  <si>
    <t>O-505 Sport Med - Shaver</t>
  </si>
  <si>
    <t>Cantidad: 24</t>
  </si>
  <si>
    <t xml:space="preserve">Especificaciones del Comprador: SISTEMA DE FIJACION ACROMIOCLAVICULAR FABRICADO EN ALEACION DE TITANIO Y POLIESTER Y ULTRAPOLIETILENO DE PESO MOLECULAR (UHMWPE), NO ABSORBIBLE, TIPO ZIPTIGHT </t>
  </si>
  <si>
    <t>Productos MÃ©dicos Promedon Chile S.A.</t>
  </si>
  <si>
    <t>AR-2257 AC TIGHROPE Arthrex EE.UU vigencia 2 aÃ±os despacho en 3 dÃ­as</t>
  </si>
  <si>
    <t>Cantidad: 2500</t>
  </si>
  <si>
    <t xml:space="preserve">Especificaciones del Comprador: formalina 10% FRASCO PRELLENADOS DE 50 o 60 ML </t>
  </si>
  <si>
    <t>PATOTECH SPA</t>
  </si>
  <si>
    <t>FORMALINA 10% FRASCO PRELLENADOS DE 60 ML - PLAZO DE ENTREGA 3 DÃAS HÃBILES</t>
  </si>
  <si>
    <t>INSUVAL S.A.</t>
  </si>
  <si>
    <t>FORMALINA 10% FCO 50 ML. ELABORACION EN AMBIENTE CONTROLADO.RECETARIO MAGISTRAL INSUVAL. DESPACHO 48 HRS. FLETE PAGADO. MONTO MINIMO DE FACTURACION 50.000 NETO. VTO 1 AÃ‘O SEGUN DS 79</t>
  </si>
  <si>
    <t>NewPath Chile SpA</t>
  </si>
  <si>
    <t>Formalina 10% FRASCO PRELLENADOS DE 50 o 60 ML CODIGO 100541 DESPACHO 1 DIA HABIL</t>
  </si>
  <si>
    <t>Cantidad: 500</t>
  </si>
  <si>
    <t xml:space="preserve">Especificaciones del Comprador: formalina 10% FRASCO PRELLENADOS DE 30 ML </t>
  </si>
  <si>
    <t>FORMALINA 10% FRASCO PRELLENADOS DE 30 ML - PLAZO DE ENTREGA 3 DÃAS HÃBILES</t>
  </si>
  <si>
    <t>FORMALINA 10% FCO 30 ML. ELABORACION EN AMBIENTE CONTROLADO.RECETARIO MAGISTRAL INSUVAL. DESPACHO 48 HRS. FLETE PAGADO. MONTO MINIMO DE FACTURACION 50.000 NETO. VTO 1 AÃ‘O SEGUN DS 79</t>
  </si>
  <si>
    <t>Formalina 10% FRASCO PRELLENADOS DE 30 ML CODIGO 100332 DESPACHO 1 DIA HABIL</t>
  </si>
  <si>
    <t>Cantidad: 48</t>
  </si>
  <si>
    <t xml:space="preserve">Especificaciones del Comprador: SUTURA CATGUT SIMPLE 2.0 AGUJA 1/2 CIRCULO 35 MM HEBRA DE 75 CM </t>
  </si>
  <si>
    <t>Johnson &amp; Johnson Medical</t>
  </si>
  <si>
    <t>G343T SUTURA DE CATGUT SIMPLE ESTERILIZADA POR RADIACIÃ“N GAMMA, CALIBRE 2/0 UNIFORME EN TODA SU EXTENSIÃ“N, COLOR MARRÃ“N, LONGITUD 70 CM, CON AGUJA ESTRIADA DE PUNTA CILÃNDRICA, DIÃMETRO DELGADO, 1/2 DE 36.4 MM EN SOBRES HERMETICAMENTE CERRADOS DE APERTURA FACIL SIN NECESIDAD DE UTILIZAR ELEMENTOS CORTANTES. MH CAJA X 24 UDS. PRECIO POR UNIDAD SOLO SE VENDE POR CAJA.</t>
  </si>
  <si>
    <t>Cantidad: 4</t>
  </si>
  <si>
    <t xml:space="preserve">Especificaciones del Comprador: CANASTILLO DE DORMIO CON CAPACIDAD DE AGARRE EXCEPCIONAL ASEGURA LA RECUPERACION DE CALCULOS. LA PUNTA DISTAL EN FORMA DE BALA FACILITA LA INSERCION EN EL CONDUCTO BILIAR. POSEE PUERTO DE INYECCION. COMPATIBLE CON EL LITOTRIPTOR DE EMERGENCIA BML-110A-1, </t>
  </si>
  <si>
    <t>Sur Medical Spa</t>
  </si>
  <si>
    <t>Canastillo de dormia de alambre grueso, 22 mm, para canal de 2.8 mm y longitud de 195 cm y punta de bala. Reutilizable. Compatible con litotriptor de emergencia BML-110A-1. Posee puerto de inyecciÃ³n. Marca Olympus - Procedencia JapÃ³n. CÃ³digo FG-22Q-1. Plazo de Entrega 48 horas hÃ¡biles recibida su OC.</t>
  </si>
  <si>
    <t>Cantidad: 600</t>
  </si>
  <si>
    <t xml:space="preserve">Especificaciones del Comprador: EJERCITADOR PULMONAR TRI FLU </t>
  </si>
  <si>
    <t>Comercial Kendall Chile Ltda</t>
  </si>
  <si>
    <t>8881747395-EJERCITADOR PULMONAR RESPIFLÃ“ DE TRES COLUMNAS</t>
  </si>
  <si>
    <t>Mediplex</t>
  </si>
  <si>
    <t>INCENTIVADOR RESPIRATORIO FLUJOMETRICO, CODIGO IN20013. VER ADJUNTO FICHA TECNICA Y FOLLETO</t>
  </si>
  <si>
    <t>Cantidad: 72</t>
  </si>
  <si>
    <t xml:space="preserve">Especificaciones del Comprador: SUTURA FIBERWIRE 2,0, POSEE UN NÃšCLEO DE ULTRA-ALTO PESO MOLECULAR, QUE PROPORCIONA UNA FUERZA Y RESISTENCIA SUPERIOR, TIENE UNA AGUJA CONICA 1/2 CIRCULO. </t>
  </si>
  <si>
    <t>AR-7221 FIBERWIRE 2-0 Arthrex EE.UU vigencia 2 aÃ±os despacho en 3 dÃ­as</t>
  </si>
  <si>
    <t>O-516 Sport Med - Force Fiber Sutura</t>
  </si>
  <si>
    <t>223104U ORTHOCORD COM AGUJAS MARCA DEPUYSYNTHES, PLAZO DE ENTREGA 24 HRS. UNA VEZ EMITIDA ORDEN DE COMPRA A TRAVÃ‰S DEL PORTAL MERCADO PÃšBLICO, NO HAY RECARGO POR FLETE, GARANTÃA 36 MESES POR FALLA DE MATERIAL O FABRICACIÃ“N.</t>
  </si>
  <si>
    <t> 9 </t>
  </si>
  <si>
    <t>Cantidad: 30</t>
  </si>
  <si>
    <t xml:space="preserve">Especificaciones del Comprador: CERA DE HUESO </t>
  </si>
  <si>
    <t>W31G CERA PARA HUESOS DE 2.5 GRS EN BARRA PLANA. ESTERILIZADA POR RADIACIÃ“N GAMA CAJA X 12 UDS. PRECIO POR UNIDAD SOLO SE VENDE POR CAJA.</t>
  </si>
  <si>
    <t>Greenwich Medical</t>
  </si>
  <si>
    <t>CURAWAX Cera para huesos hemostaÌtica no absorbible mezcla de cera de abejas 80% y palmitato de isopropilo 20%. No toÌxico e inerte. Marca CURAMEDICAL, origen Holanda. Certificaciones CE-ISO, venta caja x 12 unidades. Entrega en 2 dÃ­as. Vence 2024. Distribuidor exclusivo.</t>
  </si>
  <si>
    <t> 10 </t>
  </si>
  <si>
    <t>Cantidad: 12</t>
  </si>
  <si>
    <t xml:space="preserve">Especificaciones del Comprador: SUTURA TIPO FIBER TAPE. 2MM DE GROSOR DE ULTRA ALTO PESO MOLECULAR. MATERIAL POLIETILENO TRENZADO. LARGO 7 PULGADAS </t>
  </si>
  <si>
    <t>AR-7237 FIBERTAPE Arthrex EE.UU vigencia 2 aÃ±os despacho en 3 dÃ­as Â </t>
  </si>
  <si>
    <t>223169 PERMATAPE 2.5 BLUE - 1PK APLICA TAMBIEN PARA COD. 223170 PERMATAPE 2.5 WHITE/BLUE - 1PK. MARCA DEPUYSYNTHES, PLAZO DE ENTREGA 24 HRS. UNA VEZ EMITIDA ORDEN DE COMPRA A TRAVÃ‰S DEL PORTAL MERCADO PÃšBLICO, NO HAY RECARGO POR FLETE, GARANTÃA 36 MESES POR FALLA DE MATERIAL O FABRICACIÃ“N.</t>
  </si>
  <si>
    <t> 11 </t>
  </si>
  <si>
    <t>Cantidad: 35</t>
  </si>
  <si>
    <t xml:space="preserve">Especificaciones del Comprador: FERULA NASAL DOYLE, INTERNA DE SILICONA CON VIA AEREA </t>
  </si>
  <si>
    <t>Techsalud</t>
  </si>
  <si>
    <t>FÃ‰RULA NASAL DE SILICONA DE GRADO MÃ‰DICO CON VÃA AÃ‰REA PARA RESPIRACIÃ“N POSTOPERATORIA MODELO DOYLE, SIN ADHESIÃ“N, PERFORACIONES PARA SUTURA, ESTÃ‰RIL, EMPAQUE EN PARES, MARCA SPIGGLE THEIS, FABRICADAS EN ALEMANIA, SE ADJUNTAN FICHA TÃ‰CNICA, IFU Y CERTIFICACIONES.</t>
  </si>
  <si>
    <t>ENT Total Medical Care Limitada</t>
  </si>
  <si>
    <t>FÃ©rula Nasal con VÃ­a AÃ©rea de Silicona Transparente de Grado MÃ©dico, Tipo Doyle. Marca Salient, Fabricada por Eon Meditech. Certificado CE ISO 9001:2015 ISO 13485:2016. Transporte Incluido. Entrega en 3 dÃ­as hÃ¡biles. Muestras disponibles para evaluaciÃ³n por parte de la comisiÃ³n tÃ©cnica.</t>
  </si>
  <si>
    <t>RUDGOLD</t>
  </si>
  <si>
    <t>FERULA NASAL DOYLE, INTERNA DE SILICONA CON VIA AEREA. DOBLE PUNTO DE SUTURA. ESTERIL. PARA. ORIGEN USA. MARCA SUMMIT MEDICAL. CERTIFICACION ISO, CE, FDA. AUTORIZACION ISP.</t>
  </si>
  <si>
    <t> 12 </t>
  </si>
  <si>
    <t xml:space="preserve">Especificaciones del Comprador: SUTURA FIBERWIRE 4,0, POSEE UN NÃšCLEO DE ULTRA-ALTO PESO MOLECULAR, QUE PROPORCIONA UNA FUERZA Y RESISTENCIA SUPERIOR, TIENE UNA AGUJA CONICA 1/2 CIRCULO. </t>
  </si>
  <si>
    <t>AR-7230-01 FIBERWIRE 4-0 Arthrex EE.UU vigencia 2 aÃ±os despacho en 3 dÃ­as</t>
  </si>
  <si>
    <t>223127 OC#4-0 18" CON 12.3MM 3/8 CIR MARCA DEPUYSYNTHES, PLAZO DE ENTREGA 24 HRS. UNA VEZ EMITIDA ORDEN DE COMPRA A TRAVÃ‰S DEL PORTAL MERCADO PÃšBLICO, NO HAY RECARGO POR FLETE, GARANTÃA 36 MESES POR FALLA DE MATERIAL O FABRICACIÃ“N.</t>
  </si>
  <si>
    <t> 13 </t>
  </si>
  <si>
    <t xml:space="preserve">Especificaciones del Comprador: LENTES DE CONTACTO TERAPÃ‰UTICO, PRESCRIPCIÃ“N: LENTE NEUTRA, MATERIAL: HIDROGEL DE SILICONA. </t>
  </si>
  <si>
    <t> 14 </t>
  </si>
  <si>
    <t xml:space="preserve">Especificaciones del Comprador: VALVULA TIPO HEIMLICH CON BOLSA RECOLECTORA DE 2000 ML </t>
  </si>
  <si>
    <t> 15 </t>
  </si>
  <si>
    <t xml:space="preserve">Especificaciones del Comprador: SUTURA NYLON 2,0 C/AGUJA RECTA </t>
  </si>
  <si>
    <t> 16 </t>
  </si>
  <si>
    <t xml:space="preserve">Especificaciones del Comprador: SUTURA DE SEDA TRENZADA CALIBRE 2/0 RECUBIERTA COLOR NEGRO, EMPAQUE MULTIHEBRA, DE 10 HEBRAS DE 75 CM.- </t>
  </si>
  <si>
    <t>SA85T SUTURA NO ABROSBILE EN MULTIFILAMENTO NEGRO DE SEDA NEGRA TRENZADA SIN AGUJA, CALIBRE 2-0, LONGITUD DE LA HEBRA 75 CM. SOBRE C/10 HEBRAS. CAJA C/2 DOCENAS. (LIGADURAS) CAJA X 24 UDS. PRECIO POR UNIDAD SOLO SE VENDE POR CAJA.</t>
  </si>
  <si>
    <t> 17 </t>
  </si>
  <si>
    <t xml:space="preserve">Especificaciones del Comprador: ESPONJA PARA TAPONAMIENTO NASAL C/HILO DE 8 CM. </t>
  </si>
  <si>
    <t>TapÃ³n Nasal, Tipo Merocel PVA Nasal Dressing Marca Osseous, Fabricado por Eon Meditech. Certificados ISO 9001:2015 ISO 13485:2016 CE. Medidas 8 cm. Transporte Incluido. Entrega en 3 dÃ­as hÃ¡biles. Muestras disponibles para evaluaciÃ³n por parte de la comisiÃ³n tÃ©cnica.</t>
  </si>
  <si>
    <t>TAPON NASAL PVA CON HILE, DE 8 CM. ORIGEN USA. CAJA POR 10 UN. MARCA SUMMIT MEDICAL. CERTIFICACION ISO, CE, FDA. AUTORIZACION ISP.</t>
  </si>
  <si>
    <t>ADVANCED STERILIZATION PRODUCTS CHILE SpA</t>
  </si>
  <si>
    <t>OFERTA ASP CHILE ADVANCED STERILIZATION PRODUCTS CHILE SPA</t>
  </si>
  <si>
    <t>Articulos Medicos y Quirurgicos Chile S.A.</t>
  </si>
  <si>
    <t>OFERTA</t>
  </si>
  <si>
    <t>B.BRAUN MEDICAL SpA</t>
  </si>
  <si>
    <t>B. BRAUN MEDICAL SpA</t>
  </si>
  <si>
    <t>BLUNDING S.A.</t>
  </si>
  <si>
    <t>BSN Medical</t>
  </si>
  <si>
    <t>Cencomex S.A.</t>
  </si>
  <si>
    <t>INSUMOS MEDICOS</t>
  </si>
  <si>
    <t>Comercial LBF Limitada</t>
  </si>
  <si>
    <t>insumos médicos</t>
  </si>
  <si>
    <t>EXXIMMED 2000</t>
  </si>
  <si>
    <t>Propuesta Pública Nº 8022 “SUMINISTRO DE INSUMOS VARIOS PARA EL HOSPITAL DR. ABRAHAM GODOY PEÑA DE LAUTARO”</t>
  </si>
  <si>
    <t>Global Healthcare Chile L.P.</t>
  </si>
  <si>
    <t>PROPUESTA DE INSUMOS MEDICOS GLOBAL HEALTHCARE CHILE LP</t>
  </si>
  <si>
    <t>OFERTA GREENWICH MEDICAL SPA</t>
  </si>
  <si>
    <t>Hemisferio Sur SA</t>
  </si>
  <si>
    <t>HEMISFERIO SUR S.A.</t>
  </si>
  <si>
    <t>International Clinics S.A.</t>
  </si>
  <si>
    <t>Oferta International Clinics</t>
  </si>
  <si>
    <t>JJ - Franquicia: ETHICON</t>
  </si>
  <si>
    <t>MADEGOM S.A.</t>
  </si>
  <si>
    <t>Madegom S.A.</t>
  </si>
  <si>
    <t>Medtronic Chile - Kendall</t>
  </si>
  <si>
    <t>MEDTRONIC AP</t>
  </si>
  <si>
    <t>NIPRO MEDICAL CORPORATION (AGENCIA EN CHILE)</t>
  </si>
  <si>
    <t>PROPUESTA NIPROMED</t>
  </si>
  <si>
    <t>Schonfeldt Vidamedica SpA</t>
  </si>
  <si>
    <t>OFERTA DE PRODUCTOS VIDAMEDICA SpA.</t>
  </si>
  <si>
    <t>SOC.IMPORTADORA OPTIVISION LTDA.</t>
  </si>
  <si>
    <t>Oferta Urgo Medical Optivisión</t>
  </si>
  <si>
    <t>Socofar Division Munnich</t>
  </si>
  <si>
    <t>OFERTA SOCOFAR CG</t>
  </si>
  <si>
    <t>Soluciones Médicas SPA</t>
  </si>
  <si>
    <t>Oferta Soluciones Medicas SPA</t>
  </si>
  <si>
    <t>Tecnika S.A.</t>
  </si>
  <si>
    <t>TECNIKA S.A.</t>
  </si>
  <si>
    <t>Muestra</t>
  </si>
  <si>
    <t>Seriedad de Oferta</t>
  </si>
  <si>
    <t>TODOS</t>
  </si>
  <si>
    <t>ITEM FALTA</t>
  </si>
  <si>
    <t>item LLEGA</t>
  </si>
  <si>
    <t>24, 7, 6 Y 5</t>
  </si>
  <si>
    <t>5, 6, 7, 12, 13 Y 24</t>
  </si>
  <si>
    <t>X</t>
  </si>
  <si>
    <t>Cantidad: 900</t>
  </si>
  <si>
    <t xml:space="preserve">Especificaciones del Comprador: MASCARILLA LARINGEA NÂ°3 SIMILIAR O IGUAL A LMA SUPREME </t>
  </si>
  <si>
    <t>108075030 MASCARA LARINGEA LMA SUPREME NÂº3- DESECHABLE, MARCA LMA, VENCIMIENTO 3 AÃ‘OS DESDE SU FABRICACIÃ“N PRECIO COTIZADO POR UNIDAD, FACTOR DE VENTA, EMPAQUE UNITARIO, ENTREGA 2 DÃAS HÃBILES.</t>
  </si>
  <si>
    <t>COD: AIR-Q3G-50305 MASCARILLA LARINGEA DE INTUBACIÃ“N AIR-Q3G. SIN LÃTEX, PARA UN SOLO PACIENTE, DESECHABLE. FABRICADA POR COOKGAS, DISTRIBUIDA POR SUNMED. INCLUYE: TUBO DE SILICONA, ELEVADOR DE EPIGLOTIS, RAMPA DEL TUBO ET, TALÃ“N DE MÃSCARA, DISPONIBLE EN TAMAÃ‘OS DE 1 A 5. ESTÃNDAR DE DOBLE ACCESO GÃSTRICO EN LA SERIE AIR-Q3G. FICHA TÃ‰CNICA INCLUIDA. PRECIO UNITARIO NETO, INCLUYE COSTO FLETE.</t>
  </si>
  <si>
    <t>Cantidad: 540</t>
  </si>
  <si>
    <t xml:space="preserve">Especificaciones del Comprador: MASCARILLA LARINGEA NÂ°4 SIMILIAR O IGUAL A LMA SUPREME </t>
  </si>
  <si>
    <t>108075040 MASCARA LARINGEA LMA SUPREME NÂº4- DESECHABLE, MARCA LMA, VENCIMIENTO 3 AÃ‘OS DESDE SU FABRICACIÃ“N PRECIO COTIZADO POR UNIDAD, FACTOR DE VENTA, EMPAQUE UNITARIO, ENTREGA 2 DÃAS HÃBILES.</t>
  </si>
  <si>
    <t>COD: AIR-Q3G-50405 MASCARILLA LARINGEA DE INTUBACIÃ“N AIR-Q3G. SIN LÃTEX, PARA UN SOLO PACIENTE, DESECHABLE. FABRICADA POR COOKGAS, DISTRIBUIDA POR SUNMED. INCLUYE: TUBO DE SILICONA, ELEVADOR DE EPIGLOTIS, RAMPA DEL TUBO ET, TALÃ“N DE MÃSCARA, DISPONIBLE EN TAMAÃ‘OS DE 1 A 5. ESTÃNDAR DE DOBLE ACCESO GÃSTRICO EN LA SERIE AIR-Q3G. FICHA TÃ‰CNICA INCLUIDA. PRECIO UNITARIO NETO, INCLUYE COSTO FLETE.</t>
  </si>
  <si>
    <t>Cantidad: 180</t>
  </si>
  <si>
    <t xml:space="preserve">Especificaciones del Comprador: MASCARILLA LARINGEA NÂ°5 SIMILIAR O IGUAL A LMA SUPREME </t>
  </si>
  <si>
    <t>108075050 MASCARA LARINGEA LMA SUPREME NÂº5- DESECHABLE, MARCA LMA, VENCIMIENTO 3 AÃ‘OS DESDE SU FABRICACIÃ“N PRECIO COTIZADO POR UNIDAD, FACTOR DE VENTA, EMPAQUE UNITARIO, ENTREGA 2 DÃAS HÃBILES.</t>
  </si>
  <si>
    <t>COD: AIR-Q3G-50505 MASCARILLA LARINGEA DE INTUBACIÃ“N AIR-Q3G. SIN LÃTEX, PARA UN SOLO PACIENTE, DESECHABLE. FABRICADA POR COOKGAS, DISTRIBUIDA POR SUNMED. INCLUYE: TUBO DE SILICONA, ELEVADOR DE EPIGLOTIS, RAMPA DEL TUBO ET, TALÃ“N DE MÃSCARA, DISPONIBLE EN TAMAÃ‘OS DE 1 A 5. ESTÃNDAR DE DOBLE ACCESO GÃSTRICO EN LA SERIE AIR-Q3G. FICHA TÃ‰CNICA INCLUIDA. PRECIO UNITARIO NETO, INCLUYE COSTO FLETE.</t>
  </si>
  <si>
    <t xml:space="preserve">Especificaciones del Comprador: CABESTRILLO TALLA S </t>
  </si>
  <si>
    <t>CABESTRILLO TALLA S MARCA BLUNDING SE ADJUNTA FICHA TÃ‰CNICA MUESTRAS ENVIADA GUIA 187636</t>
  </si>
  <si>
    <t>Cantidad: 1296</t>
  </si>
  <si>
    <t xml:space="preserve">Especificaciones del Comprador: ACIDO POLIGLICOLICO NÂ°0Â  COLOR VIOLETA TRENZADA,ABSORBIBLE C/ AGUJAÂ  1/2 CIRCULO 37 MM X70 CM </t>
  </si>
  <si>
    <t>J324H SUTURA SINTÃ‰TICA ABSORBIBLE DE POLÃMERO DE ÃCIDO GLICÃ“LICO Y ÃCIDO LÃCTICO EN MULTIFILAMENTO VIOLETA TRENZADO, CALIBRE 0, LONGITUD DE HEBRA DE 70 CM, AGUJA AHUSADA 12 CIRCULO, DE 36 MM DE LONGITUD. CAJA C3 DOCENAS. AGUJA MH, GASTRO CAJA X 36 UDS.â€œPrecio ofertado por unidad, solo se vende por cajaâ€</t>
  </si>
  <si>
    <t>G1080036B0P DEMECRYL 0 DCT-1: sutura absorbible sintÃ©tica multifilamento de copolimeros de Ã¡cido glicolico y Ã¡cido lÃ¡ctico, calibre 0, Largo:90 cm. Aguja de punta ahusada de medio cÃ­rculo de 36 mm aguja DCT-1, gin-obs. Color violeta. Marca DemeTECH Origen EEUU. FDA-ISO-CE. Oferta x un Venta caja x 12 Un. Se adjunta foto, certificados y ficha tÃ©cnica.</t>
  </si>
  <si>
    <t>C0068052N1 NOVOSYN VIOLET 0 3,5 70CM HR37 M RCP CJ X 36</t>
  </si>
  <si>
    <t>Cantidad: 648</t>
  </si>
  <si>
    <t xml:space="preserve">Especificaciones del Comprador: ACIDO POLIGLICOLICO N2/0Â  TRENZADA ,ABSORBIBLE,COLOR AZULÂ  12 X 45 CM LIGADURA </t>
  </si>
  <si>
    <t>J905T SUTUPAK VICRYLVLT 12X45CM 2-0 CAJA X 24 UDS. MARCA ETHICON WOUND CLOSURE REPAIR â€œPrecio ofertado por unidad, solo se vende por cajaâ€</t>
  </si>
  <si>
    <t>DEMECRYL 2-0 12 x 45: Sutura absorbible sintÃ©tica multifilamento de copolimeros de Ã¡cido glicÃ³lico-Ã¡cido lÃ¡ctico, 2-0, Sin Aguja, 12 hebras x 45 cm. Color violeta. Marca DEMETECH Origen EEUU. FDA-ISO-CE. Oferta x un Venta caja X 12 Un</t>
  </si>
  <si>
    <t>C0058666 NOVOSYN VIOLET 20 SA 36X12X45 CM CJ X 36</t>
  </si>
  <si>
    <t xml:space="preserve">Especificaciones del Comprador: ACIDO POLIGLICOLICO N3/0Â  TRENZADA ,ABSORBIBLE,COLOR AZULÂ  12 X 45 CM LIGADURA </t>
  </si>
  <si>
    <t>J904T SUTUPAK VICRYLVLT 12X45CM 3-0 CAJA X 24 UDS. MARCA ETHICON WOUND CLOSURE REPAIR â€œPrecio ofertado por unidad, solo se vende por cajaâ€</t>
  </si>
  <si>
    <t>DEMECRYL 3-0 12 x 45: sutura absorbible sintÃ©tica multifilamento de copolimeros de Ã¡cido glicolico y Ã¡cido lÃ¡ctico, calibre 3-0, Largo:45 cm. Sin Aguja, 12 hebras x 45 cm. Color violeta. Marca DEMETECH Origen EEUU. FDA-ISO-CE. Oferta x un Venta caja x 12 Un. Se adjunta foto, certificados y ficha tÃ©cnica</t>
  </si>
  <si>
    <t>C0058665 NOVOSYN VIOLET 30 SA 36X12X45 CM CJ X 36</t>
  </si>
  <si>
    <t>Cantidad: 14400</t>
  </si>
  <si>
    <t xml:space="preserve">Especificaciones del Comprador: AGUJA ULTRAFINAÂ  32G 4MM X 0,23 MM CAJA 100 UD </t>
  </si>
  <si>
    <t>292353 BD AG.INS.32X4M100.320478, CAJA X 100, BD DIABETES, AGUJA PRECIO POR UNIDAD SE ADJUNTA FICHA TECNICA SE ADJUNTA CARTA DE CANJE VCTO 07-2026 DESPACHO EN 2 DIAS HABILES EL DESPACHO NO TIENE COSTO ADICIONAL. SOCOFAR CUENTA CON SERVICIO DE POST VENTA Y POLITICA DE CANJE Y DEVOLUCION.</t>
  </si>
  <si>
    <t>Aguja Para Lapiz Insulina Becton Dickinson Ultra Fine Nano Pentapoint 32G x 4mm - EstÃ©ril ETO - Cod.:BD320478 - Unidad de Medida : Caja x 100 - Procedencia: USA - Vigencia: 3 AÃ±os - Plazo de Entrega 48 Horas</t>
  </si>
  <si>
    <t>Cantidad: 1800</t>
  </si>
  <si>
    <t xml:space="preserve">Especificaciones del Comprador: APOSITO CAPA DE CONTACTO NO ADHERENTE 7,6CM X10CM CODIGO REFERENCIAÂ  5642 SIMILARA A TEGADERM CONTACT 3M </t>
  </si>
  <si>
    <t>CUTICELL CONTACT 7.5 x 10Cm - Caja x 5 Apositos -ApÃ³sito de silicona Cod : 72680001 - Unidad de Medida : Por 5 - Marca : Bsn Medical - Procedencia : Alemania - Vigencia de Productos : 2 a 3 AÃ±os - Plazo de Entrega 48 Hrs</t>
  </si>
  <si>
    <t>CH30871 LOMATUELL PRO LAMINA DE CONTACTO FORMADORA DE GEL 10X10 CM, LOHMANN RAUSCHER, CJ x 10 UN, SE COTIZA VALOR UNIDAD, TIEMPO DE DESPACHO: 2 DIAS HABILES.</t>
  </si>
  <si>
    <t>ApÃ³sito de contacto de silicona Epitelultra de 7.5 x 10 cms, indicado para amplia gama de heridas , utilizado para permitir el paso de exudado y proveer fijaciÃ³n y protecciÃ³n del lecho de la herida durante el cambio de apÃ³sito. Aporta aislamiento entre el lecho de la herida y el apÃ³sito secundario. CÃ³d 25-W031. Se adjunta ficha tÃ©cnica.</t>
  </si>
  <si>
    <t>6968000001 CUTICELL CONTACT 7.5 X 10CM, MARCA BSN, PRECIO COTIZADO POR UNIDAD, FACTOR DE VENTA, CAJA CERRADA POR 5 UNIDADES, ENTREGA EN 2 DÃAS HABILES, VENCIMIENTO 3 AÃ‘OS DESDE SU FABRICACIÃ“N.</t>
  </si>
  <si>
    <t>Cantidad: 108000</t>
  </si>
  <si>
    <t xml:space="preserve">Especificaciones del Comprador: APOSITO IV AVANZADO CATETER PERIFERICO ADULTOÂ  6.5 X 7 CM CAJA 100 UD </t>
  </si>
  <si>
    <t>262525 TEGADERM IV ADVANCED 6,5X7CM REF1683 3M INSTITUCIONES, PARCHE EMPAQUE 100 UNIDADES POR CAJA PRECIO POR UNIDAD SE ADJUNTA FICHA TECNICA SE ADJUNTA CARTA DE CANJE VCTO 09-2024 DESPACHO EN 2 DIAS HABILES EL DESPACHO NO TIENE COSTO ADICIONAL. SOCOFAR CUENTA CON SERVICIO DE POST VENTA Y POLITICA DE CANJE Y DEVOLUCION.</t>
  </si>
  <si>
    <t>LEUKOMED IV 6 x 8Cm - Caja x 50 Hosp. - Aposito transparente para fijacion de vias venosas. - Cod : 72390000 - Unidad de Medida : Por 50 - Marca : Bsn Medical - Procedencia : Alemania - Vigencia de Productos : 2 a 3 AÃ±os - Plazo de Entrega 48 Hrs</t>
  </si>
  <si>
    <t>037-04199 4006 APOSITO IV 3000 ONE HAND 7CMX9CM CJAX100. VALOR OFERTADO ES POR UNIDAD. VENTA POR CAJA DE 100 UNIDADES.</t>
  </si>
  <si>
    <t>ZZ-1683 Tegaderm IV Avanzado Cateter Periferico 6,5 x 7 cm . 100 unds x caja</t>
  </si>
  <si>
    <t>72390-00000 LEUKOMED IV 6 X 8CM HOSP - APÃ“SITO TRANSPARENTE PARA FIJACIÃ“N DE VÃAS VENOSAS CAJA X 50. ENTREGA EN 72 HORAS, DESPACHO INCLUIDO, VENCIMIENTO PRODUCTO: SUPERIOR A 24 MESES</t>
  </si>
  <si>
    <t>Soluciones MÃ©dicas SPA</t>
  </si>
  <si>
    <t>VAD1683 - APOSITO IV PARA CATETER DE 6,9 X 7,3 CM CON BORDE REFORZADO ESTERIL Y LIBRE DE LATEX. MARCA SURESITE SELECT DE MEDLINE, CERTIFICACIONES ISO 13485 Y FDA. CAJA POR 100 UNIDADES, PRECIO COTIZADO POR UNIDAD. ENTREGA EN 2 DIAS, VALOR DESPACHO INCLUIDO.</t>
  </si>
  <si>
    <t>CH33697 CURAFIX I.V. FIJACION DE VIA 6X7.5 CM ESTERIL CJ 50 UDS, SE COTIZA VALOR UNIDAD, TIEMPO DE ENTREGA: 2 DIAS HABILES</t>
  </si>
  <si>
    <t>6939000004 APÃ“SITO TRANSPARENTE ADHESIVO SEMIOCLUSIVO PARA FIJACIÃ“N DE VÃAS VENOSAS. MARCA BSN, PRECIO COTIZADO POR UNIDAD, FACTOR DE VENTA CAJA CERRADA DE 50 UNIDADES, ENTREGA 2 DÃAS HÃBILES, VENCIMIENTO 5 AÃ‘OS DESDE SU FABRICACIÃ“N.</t>
  </si>
  <si>
    <t xml:space="preserve">Especificaciones del Comprador: APOSITO TRANSPARENTE IV CATETER CENTRALÂ  UD 8.5 X 11.5 CMS CAJA 50 UD </t>
  </si>
  <si>
    <t>271306 TEGADERM IV ADVANCED 8,5X11,5CM REF1685, CAJA X 11, 3M INSTITUCIONES, PARCHE EMPAQUE 50 UNIDADES POR CAJA SE ADJUNTA FICHA TECNICA SE ADJUNTA CARTA DE CANJE VCTO 09-2024 DESPACHO EN 2 DIAS HABILES EL DESPACHO NO TIENE COSTO ADICIONAL. SOCOFAR CUENTA CON SERVICIO DE POST VENTA Y POLITICA DE CANJE Y DEVOLUCION.</t>
  </si>
  <si>
    <t>LEUKOMED IV 8.5 x 11.5Cm - Caja x 50 Hosp. - Aposito transparente para fijacion de vias venosas. - Cod : 72390003 - Unidad de Medida : Por 50 - Marca : Bsn Medical - Procedencia : Alemania - Vigencia de Productos : 2 a 3 AÃ±os - Plazo de Entrega 48 Hrs</t>
  </si>
  <si>
    <t>037-04213 66004009 APOSITO IV 3000 1-HAND 9CMX12CM CJAX50. VALOR OFERTADO ES POR UNIDAD. VENTA POR CAJA DE 50 UNIDADES.</t>
  </si>
  <si>
    <t>ZZ-1685 Tegaderm IV Avanzado Cateter Central 8,5 x 11,5 cm . 50 unds x caja</t>
  </si>
  <si>
    <t>72390-00003 LEUKOMED IV 8.5 X 11.5CM HOSP - APÃ“SITO TRANSPARENTE PARA FIJACIÃ“N DE VÃAS VENOSAS CAJA X 50. ENTREGA EN 72 HORAS, DESPACHO INCLUIDO, VENCIMIENTO PRODUCTO: SUPERIOR A 24 MESES</t>
  </si>
  <si>
    <t>VAD1685 - APOSITO IV PARA CATETER DE 8,9 X11,4 CM CON BORDE REFORZADO ESTERIL Y LIBRE DE LATEX. MARCA SURESITE SELECT DE MEDLINE, CERTIFICACIONES ISO 13485 Y FDA. CAJA POR 50 UNIDADES, PRECIO COTIZADO POR UNIDAD. ENTREGA EN 2 DIAS, VALOR DESPACHO INCLUIDO.</t>
  </si>
  <si>
    <t>CH34870 CURAFIX I.V. CONTROL CVC APOSITO DE FIJACION EXTERIL 9X11 CM CJA 50 UNID, SE COTIZA VALOR UNIDAD, TIEMPO DE DESPACHO: 2 DIAS HABILES.</t>
  </si>
  <si>
    <t>6939000005 LEUKOMED IV 8.5 X 11.5CM. MARCA BSN. PRECIO COTIZADO POR UNIDAD. FACTOR DE VENTA CAJA X 50. ENTREGA 2 DÃAS HÃBILES. VENCIMIENTO 5 AÃ‘OS DESDE SU FABRICACIÃ“N.</t>
  </si>
  <si>
    <t>Cantidad: 36</t>
  </si>
  <si>
    <t xml:space="preserve">Especificaciones del Comprador: CANULA TRAQUEOSTOMIA C/BALON UD 7 MM </t>
  </si>
  <si>
    <t>100/800/070 CANULA TRAQUOSTOMIA CON BALON PORTEX</t>
  </si>
  <si>
    <t>916000270 CANULA TRAQUEOST M CB 7.0MM CRYSTAL CLEAR PLUS CON ENDOCANULAS, MARCA RUSCH, PRECIO COTIZADO POR UNIDAD, FACTOR DE VENTA, CAJA CERRADA X 5 UNIDADES, ENTREGA DENTRO DE 2 DIAS HABILES, VENCIMIENTO 5 AÃ‘OS DESDE SU FABRICACIÃ“N.</t>
  </si>
  <si>
    <t>COM131070 CANULA TRAQUEOST CCUFF 7,0MM CCINTILLO-CEPILLO UNID COMPER, COMPER, UN x 1 UN, SE COTIZA VALOR UNIDAD, TIEMPO DE DESPACHO: 2 DIAS HABILES.</t>
  </si>
  <si>
    <t xml:space="preserve">Especificaciones del Comprador: CANULA TRAQUEOSTOMIA C/BALON UD 8 MM </t>
  </si>
  <si>
    <t>100/800/080 CANULA TRAQUOSTOMIA CON BALON PORTEX</t>
  </si>
  <si>
    <t>916000280 CANULA TRAQUEOST M CON BALON 8.0MM CRYSTAL CLEAR PLUS CON ENDOCANULAS, MARCA RUSCH, PRECIO COTIZADO POR UNIDAD, FACTOR DE VENTA, CAJA CERRADA X 5 UNIDADES, ENTREGA DENTRO DE 2 DIAS HABILES, VENCIMIENTO 5 AÃ‘OS DESDE SU FABRICACIÃ“N.</t>
  </si>
  <si>
    <t>COM131080 CANULA TRAQUEOST CCUFF 8,0MM CCINTILLO-CEPILLO UNID COMPER, COMPER, UN x 1 UN, SE COTIZA VALOR UNIDAD, TIEMPO DE DESPACHO: 2 DIAS HABILES.</t>
  </si>
  <si>
    <t>Cantidad: 45000</t>
  </si>
  <si>
    <t xml:space="preserve">Especificaciones del Comprador: COTONES ALGODÃ“N CAJA 100 O 200 UD </t>
  </si>
  <si>
    <t>Cantidad: 54</t>
  </si>
  <si>
    <t xml:space="preserve">Especificaciones del Comprador: DETERGENTE ENZIMATICO SIMILAR O IGUAL A CIDEZYME XTRA MULTIENZIMATICO BIDON X 5 LT </t>
  </si>
  <si>
    <t>Detergente enzimÃ¡tico neutro para instrumental TRIPLE ZYME, lavado manual, automÃ¡tico y ultrasÃ³nica , Marca Serchem, despacho en 2 dÃ­as hÃ¡biles</t>
  </si>
  <si>
    <t>702010450 ANIOSYME SYNERGY 5 - DETERGENTE 5 ENZIMAS, 5 LITROS, MARCA ANIOS, PRECIO COTIZADO POR UNIDAD, FACTOR DE VENTA, CAJA X 4 BIDONES, ENTREGA 2 EN DIAS HÃBILES, VENCIMIENTO 3 AÃ‘OS DESDE SU FABRICACIÃ“N.</t>
  </si>
  <si>
    <t>CODIGO: 22591 CIDEZYME XTRA DETERGENTE MULTIENZIMATICO 4 ENZIMAS: PROTEASA, AMILASA, LIPASA, CELULASA, PH NEUTRO. PRESENTACION: GALON X 3,78 LITROS. PLAZO DE ENTREGA 48 HORAS</t>
  </si>
  <si>
    <t xml:space="preserve">Especificaciones del Comprador: FILTRO DESECHABLE RECTANGULAR C/INDICADOR QUIMICO PARA VAPOR 118 MM </t>
  </si>
  <si>
    <t>JF166 FILTRO PAPEL P.CONT MINI Y DENT.118X235MM CJ X 100 140</t>
  </si>
  <si>
    <t xml:space="preserve">Especificaciones del Comprador: FILTRO DESECHABLE REDONDO C/INDICADOR QUIMICO PARA VAPORÂ  190 MM </t>
  </si>
  <si>
    <t>JK095 FILTRO PAPEL REDONDO P.CONT. 190MM DIAM. CJ X 100</t>
  </si>
  <si>
    <t> 18 </t>
  </si>
  <si>
    <t>Cantidad: 3600</t>
  </si>
  <si>
    <t xml:space="preserve">Especificaciones del Comprador: HISOPO PINCELADOR, DE GASA HIDROFILA C/BAJA LENGUA UD ADULTO </t>
  </si>
  <si>
    <t>GTE1413 HISOPO GASA NO TEJIDA, MADEGOM, CJ x 1000 UN, SE COTIZA VALOR UNIDAD, TIEMPO DE DESPACHO: 2 DIAS HABILES.</t>
  </si>
  <si>
    <t> 19 </t>
  </si>
  <si>
    <t>Cantidad: 90</t>
  </si>
  <si>
    <t xml:space="preserve">Especificaciones del Comprador: INMOVILIZADOR DE HOMBRO TALLA L </t>
  </si>
  <si>
    <t>INMOVILIZADOR DE HOMBRO TALLA L MARCA BLUNDING CODIGO HM-131 SE ENVIAN MUESTRAS GUIA 187636</t>
  </si>
  <si>
    <t> 20 </t>
  </si>
  <si>
    <t xml:space="preserve">Especificaciones del Comprador: INMOVILIZADOR DE HOMBRO TALLA M </t>
  </si>
  <si>
    <t>INMOVILIZADOR DE HOMBRO TALLA M MARCA BLUNDING CODIGO HM-131 SE ENVIAN MUESTRAS GUIA 187636</t>
  </si>
  <si>
    <t> 21 </t>
  </si>
  <si>
    <t xml:space="preserve">Especificaciones del Comprador: INMOVILIZADOR DE HOMBRO TALLA S </t>
  </si>
  <si>
    <t>INMOVILIZADOR DE HOMBRO TALLA S MARCA BLUNDING CODIGO HM-131 SE ENVIAN MUESTRAS GUIA 187636</t>
  </si>
  <si>
    <t> 22 </t>
  </si>
  <si>
    <t xml:space="preserve">Especificaciones del Comprador: INTRODUCTOR PERCUTANEO SET 6 FR </t>
  </si>
  <si>
    <t>Set Introductor venoso 6Fr x 10cm Sistema Arrow Flex. Incluye Funda protectora, obturador, vÃ¡lvula hemostÃ¡tica guÃ­a, aguja introductora y gasas. PresentaciÃ³n Unitaria. Marca Arrow, origen USA. Se adjunta Ficha TÃ©cnica y Certificaciones. Plazo de entrega 2 dÃ­as hÃ¡biles recibida la OC. REF: SI009600</t>
  </si>
  <si>
    <t> 23 </t>
  </si>
  <si>
    <t xml:space="preserve">Especificaciones del Comprador: KIT INTRODUCTOR PERCUTANEO 7FR 24 CM </t>
  </si>
  <si>
    <t>SET DE INTRODUCTOR PERCUTANEO SUPER ARROW FLEX CON VALVULA HEMOSTATICA Y PUERTO LATERAL. Introductor percutÃ¡neo de poliuretano radiopaco 7 Fr x 24 cm Super Arrow-FlexÂ® con vÃ¡lvula hemostÃ¡tica, puerto lateral con Llave de tres pasos,dilatador de tejido. Obturador de 8 Fr. Libre de lÃ¡tex. Marca Arrow. Plazo de entrega 2 dÃ­as hÃ¡biles recibida la OC REF: CL007724</t>
  </si>
  <si>
    <t> 24 </t>
  </si>
  <si>
    <t xml:space="preserve">Especificaciones del Comprador: SEDA NEGRA N-5/0 C/AGUJA SEMICIRC ATRAUM UD 18 MM </t>
  </si>
  <si>
    <t>K870T SUTURA NO ABROSBILE EN MULTIFILAMENTO NEGRO DE SEDA NEGRA TRENZADA, CALIBRE 5-0, LONGITUD DE LA HEBRA 75 CM, AGUJA AHUSADA 12 CIRCULO, DE 17 MM DE LONGITUD. CAJA C2 DOCENAS. AGUJA RB-1, CARDIO CAJA X 24 UDS. MARCA ETHICON WOUND CLOSURE REPAIR â€œPrecio ofertado por unidad, solo se vende por cajaâ€</t>
  </si>
  <si>
    <t>C0760129 SILKAM BLACK 50 1 75CM HR17 DDP CJ X 36</t>
  </si>
  <si>
    <t> 25 </t>
  </si>
  <si>
    <t xml:space="preserve">Especificaciones del Comprador: VENDA ACOLCHADA SOFBAN UD 10 CM </t>
  </si>
  <si>
    <t>287267 SOFFBAN SYNTHE.VEND.ACOLCH.10CMX2.7M X12, CAJA X 12, BSN INSTITUCIONES, VENDA SE ADJUNTA FICHA TECNICA SE ADJUNTA CARTA DE CANJE VCTO 12-2026 DESPACHO EN 2 DIAS HABILES EL DESPACHO NO TIENE COSTO ADICIONAL. SOCOFAR CUENTA CON SERVICIO DE POST VENTA Y POLITICA DE CANJE Y DEVOLUCION.</t>
  </si>
  <si>
    <t>SOFFBAN SYNTHETIC 10Cm x 2.7M - Pack x 12 - Venda de acolchado de algodon natural para aplicar debajo de vendajes y yesos. - Cod : 71486005 - Unidad de Medida : Por 12 - Marca : Bsn Medical - Procedencia : EEUU - Vigencia de Productos : 2 a 3 AÃ±os - Plazo de Entrega 48 Hrs</t>
  </si>
  <si>
    <t>CH10694 CELLONA ACOLCHADO SINTÃ‰TICO 10 CM X 3 M, LOHMANN RAUSCHER, CJ x 48 UN, SE COTIZA VALOR UNIDAD, TIEMPO DE DESPACHO: 2 DIAS HABILES.</t>
  </si>
  <si>
    <t>051-03850 71486-00005 VENDA ACOLCHADA SOFFBAN 10CMX2.7M PAQX12 VALOR OFERTADO ES POR UNIDAD. VENTA POR PAQUETE DE 12 UNIDADES.</t>
  </si>
  <si>
    <t>6946700001 SOFFBAN SYNTHETIC 10CM X 2.7M MARCA BSN, PRECIO COTIZADO POR UNIDAD, FACTOR DE VENTA, PACK X 12, ENTREGA EN 2 DIAS HABILES, SIN FECHA DE VENCIMIENTO.</t>
  </si>
  <si>
    <t>71486-00005 SOFFBAN SYNTHETIC 10CM X 2.7M - VENDA DE ACOLCHADO DE ALGODÃ“N NATURAL PARA APLICAR DEBAJO DE VENDAJES Y YESOS PACK X 12. ENTREGA EN 72 HORAS, DESPACHO INCLUIDO, VENCIMIENTO PRODUCTO: SUPERIOR A 24 MESES</t>
  </si>
  <si>
    <t>-</t>
  </si>
  <si>
    <t>ARTICULO</t>
  </si>
  <si>
    <t>Total</t>
  </si>
  <si>
    <t>RUT</t>
  </si>
  <si>
    <t>ACEPTADA</t>
  </si>
  <si>
    <t xml:space="preserve">Puntaje </t>
  </si>
  <si>
    <t>971967007/ VENTAS@TECMEDENT.CL</t>
  </si>
  <si>
    <t xml:space="preserve">HABIL </t>
  </si>
  <si>
    <t>Meses</t>
  </si>
  <si>
    <t xml:space="preserve">Monto Neto Total </t>
  </si>
  <si>
    <t>Precio Neto Mensual</t>
  </si>
  <si>
    <t>Precio Total Neto Mensual</t>
  </si>
  <si>
    <t>B) Experiencia Del Oferente 15%</t>
  </si>
  <si>
    <t>77.063.031-2</t>
  </si>
  <si>
    <t>TRANSERVI JL SPA</t>
  </si>
  <si>
    <t>Año</t>
  </si>
  <si>
    <t>Se acredita experiencia 5 años, 4 meses y 7 días de experiencia.</t>
  </si>
  <si>
    <t xml:space="preserve">Item 1 Traslado de personal de hospitalización domiciliaria campaña invierno </t>
  </si>
  <si>
    <t>A) Precio 60%</t>
  </si>
  <si>
    <t>C) Año de fabricacion vechiculo 15%</t>
  </si>
  <si>
    <t>E) Cumplimiento requisitos formales 5%</t>
  </si>
  <si>
    <t xml:space="preserve"> Traslado de personal de hospitalización domiciliaria campaña invierno </t>
  </si>
  <si>
    <t>De 24 meses o mas</t>
  </si>
  <si>
    <t xml:space="preserve">Traslado de personal de hospitalización domiciliaria campaña invierno </t>
  </si>
  <si>
    <t>SANQUILCO MAQUEHUA COMUNA DE TEMUCO, PADRE LAS CASAS, REGION DE LA ARAUCANIA</t>
  </si>
  <si>
    <t>ANABELLA DEL PILAR LEMUS VALDEBENITO</t>
  </si>
  <si>
    <t>15.869.001-2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</si>
</sst>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2" formatCode="_ &quot;$&quot;* #,##0_ ;_ &quot;$&quot;* \-#,##0_ ;_ &quot;$&quot;* &quot;-&quot;_ ;_ @_ "/>
    <numFmt numFmtId="41" formatCode="_ * #,##0_ ;_ * \-#,##0_ ;_ * &quot;-&quot;_ ;_ @_ "/>
    <numFmt numFmtId="164" formatCode="_-&quot;$&quot;\ * #,##0.00_-;\-&quot;$&quot;\ * #,##0.00_-;_-&quot;$&quot;\ * &quot;-&quot;??_-;_-@_-"/>
    <numFmt numFmtId="165" formatCode="_-* #,##0.00_-;\-* #,##0.00_-;_-* &quot;-&quot;??_-;_-@_-"/>
    <numFmt numFmtId="166" formatCode="_-* #,##0.00\ &quot;€&quot;_-;\-* #,##0.00\ &quot;€&quot;_-;_-* &quot;-&quot;??\ &quot;€&quot;_-;_-@_-"/>
    <numFmt numFmtId="167" formatCode="_-* #,##0.00\ _€_-;\-* #,##0.00\ _€_-;_-* &quot;-&quot;??\ _€_-;_-@_-"/>
    <numFmt numFmtId="168" formatCode="_-* #,##0.00\ _P_t_s_-;\-* #,##0.00\ _P_t_s_-;_-* &quot;-&quot;??\ _P_t_s_-;_-@_-"/>
    <numFmt numFmtId="169" formatCode="_-&quot;$ &quot;* #,##0.00_-;&quot;-$ &quot;* #,##0.00_-;_-&quot;$ &quot;* \-??_-;_-@_-"/>
    <numFmt numFmtId="170" formatCode="&quot;$&quot;\ #,##0"/>
    <numFmt numFmtId="171" formatCode="&quot;$&quot;#,##0"/>
  </numFmts>
  <fonts count="40" x14ac:knownFonts="1">
    <font>
      <sz val="11"/>
      <color theme="1"/>
      <name val="Calibri"/>
      <family val="2"/>
      <scheme val="minor"/>
    </font>
    <font>
      <sz val="11"/>
      <color rgb="FF006100"/>
      <name val="Calibri"/>
      <family val="2"/>
      <scheme val="minor"/>
    </font>
    <font>
      <sz val="11"/>
      <color theme="1"/>
      <name val="Calibri"/>
      <family val="2"/>
      <scheme val="minor"/>
    </font>
    <font>
      <b/>
      <sz val="11"/>
      <color theme="1"/>
      <name val="Calibri"/>
      <family val="2"/>
      <scheme val="minor"/>
    </font>
    <font>
      <sz val="11"/>
      <color theme="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8"/>
      <name val="Calibri"/>
      <family val="2"/>
    </font>
    <font>
      <sz val="11"/>
      <color rgb="FF000000"/>
      <name val="Calibri"/>
      <family val="2"/>
      <charset val="1"/>
    </font>
    <font>
      <sz val="11"/>
      <color rgb="FF000000"/>
      <name val="Calibri"/>
      <family val="2"/>
      <scheme val="minor"/>
    </font>
    <font>
      <sz val="18"/>
      <color theme="3"/>
      <name val="Cambria"/>
      <family val="2"/>
      <scheme val="major"/>
    </font>
    <font>
      <sz val="10"/>
      <color rgb="FF000000"/>
      <name val="Tahoma"/>
      <family val="2"/>
    </font>
    <font>
      <sz val="10"/>
      <color theme="1"/>
      <name val="Tahoma"/>
      <family val="2"/>
    </font>
    <font>
      <sz val="10"/>
      <color rgb="FF000000"/>
      <name val="Times New Roman"/>
      <family val="1"/>
    </font>
    <font>
      <b/>
      <sz val="9"/>
      <color indexed="81"/>
      <name val="Tahoma"/>
      <family val="2"/>
    </font>
    <font>
      <sz val="11"/>
      <color rgb="FF000000"/>
      <name val="Calibri"/>
      <family val="2"/>
    </font>
    <font>
      <sz val="11"/>
      <color rgb="FF9C5700"/>
      <name val="Calibri"/>
      <family val="2"/>
      <scheme val="minor"/>
    </font>
    <font>
      <u/>
      <sz val="11"/>
      <color theme="10"/>
      <name val="Calibri"/>
      <family val="2"/>
      <scheme val="minor"/>
    </font>
    <font>
      <sz val="10"/>
      <name val="Tahoma"/>
      <family val="2"/>
    </font>
    <font>
      <sz val="8"/>
      <name val="Calibri"/>
      <family val="2"/>
      <scheme val="minor"/>
    </font>
    <font>
      <sz val="11"/>
      <name val="Tahoma"/>
      <family val="2"/>
    </font>
    <font>
      <sz val="11"/>
      <color theme="1"/>
      <name val="Tahoma"/>
      <family val="2"/>
    </font>
    <font>
      <sz val="11"/>
      <color rgb="FF000000"/>
      <name val="Tahoma"/>
      <family val="2"/>
    </font>
    <font>
      <sz val="11"/>
      <name val="Calibri"/>
      <family val="2"/>
    </font>
    <font>
      <b/>
      <sz val="10"/>
      <color theme="0"/>
      <name val="Tahoma"/>
      <family val="2"/>
    </font>
    <font>
      <sz val="10"/>
      <color theme="0"/>
      <name val="Tahoma"/>
      <family val="2"/>
    </font>
    <font>
      <b/>
      <sz val="10"/>
      <color rgb="FF000000"/>
      <name val="Tahom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4" tint="-0.49998474074526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theme="0"/>
      </right>
      <top/>
      <bottom/>
      <diagonal/>
    </border>
    <border>
      <left/>
      <right/>
      <top/>
      <bottom style="thin">
        <color theme="0"/>
      </bottom>
      <diagonal/>
    </border>
    <border>
      <left style="thin">
        <color theme="0"/>
      </left>
      <right style="thin">
        <color theme="0"/>
      </right>
      <top style="thin">
        <color theme="0"/>
      </top>
      <bottom style="thin">
        <color indexed="64"/>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6">
    <xf numFmtId="0" fontId="0" fillId="0" borderId="0"/>
    <xf numFmtId="0" fontId="1" fillId="2" borderId="0" applyNumberFormat="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6" applyNumberFormat="0" applyAlignment="0" applyProtection="0"/>
    <xf numFmtId="0" fontId="12" fillId="6" borderId="7" applyNumberFormat="0" applyAlignment="0" applyProtection="0"/>
    <xf numFmtId="0" fontId="13" fillId="6" borderId="6" applyNumberFormat="0" applyAlignment="0" applyProtection="0"/>
    <xf numFmtId="0" fontId="14" fillId="0" borderId="8" applyNumberFormat="0" applyFill="0" applyAlignment="0" applyProtection="0"/>
    <xf numFmtId="0" fontId="15" fillId="7" borderId="9" applyNumberFormat="0" applyAlignment="0" applyProtection="0"/>
    <xf numFmtId="0" fontId="16" fillId="0" borderId="0" applyNumberFormat="0" applyFill="0" applyBorder="0" applyAlignment="0" applyProtection="0"/>
    <xf numFmtId="0" fontId="2" fillId="8" borderId="10" applyNumberFormat="0" applyFont="0" applyAlignment="0" applyProtection="0"/>
    <xf numFmtId="0" fontId="17" fillId="0" borderId="0" applyNumberFormat="0" applyFill="0" applyBorder="0" applyAlignment="0" applyProtection="0"/>
    <xf numFmtId="0" fontId="3" fillId="0" borderId="11"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9" fillId="0" borderId="0"/>
    <xf numFmtId="168" fontId="19" fillId="0" borderId="0" applyFont="0" applyFill="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8" borderId="0" applyNumberFormat="0" applyBorder="0" applyAlignment="0" applyProtection="0"/>
    <xf numFmtId="164" fontId="19" fillId="0" borderId="0" applyFont="0" applyFill="0" applyBorder="0" applyAlignment="0" applyProtection="0"/>
    <xf numFmtId="0" fontId="2" fillId="30" borderId="0" applyNumberFormat="0" applyBorder="0" applyAlignment="0" applyProtection="0"/>
    <xf numFmtId="167" fontId="2" fillId="0" borderId="0" applyFont="0" applyFill="0" applyBorder="0" applyAlignment="0" applyProtection="0"/>
    <xf numFmtId="0" fontId="2" fillId="0" borderId="0"/>
    <xf numFmtId="167" fontId="2" fillId="0" borderId="0" applyFont="0" applyFill="0" applyBorder="0" applyAlignment="0" applyProtection="0"/>
    <xf numFmtId="0" fontId="2" fillId="10" borderId="0" applyNumberFormat="0" applyBorder="0" applyAlignment="0" applyProtection="0"/>
    <xf numFmtId="164" fontId="20" fillId="0" borderId="0" applyFont="0" applyFill="0" applyBorder="0" applyAlignment="0" applyProtection="0"/>
    <xf numFmtId="0" fontId="2" fillId="26" borderId="0" applyNumberFormat="0" applyBorder="0" applyAlignment="0" applyProtection="0"/>
    <xf numFmtId="0" fontId="2" fillId="0" borderId="0"/>
    <xf numFmtId="0" fontId="2" fillId="0" borderId="0"/>
    <xf numFmtId="165" fontId="19" fillId="0" borderId="0" applyFont="0" applyFill="0" applyBorder="0" applyAlignment="0" applyProtection="0"/>
    <xf numFmtId="0" fontId="19" fillId="0" borderId="0"/>
    <xf numFmtId="0" fontId="2" fillId="22" borderId="0" applyNumberFormat="0" applyBorder="0" applyAlignment="0" applyProtection="0"/>
    <xf numFmtId="0" fontId="19" fillId="0" borderId="0"/>
    <xf numFmtId="0" fontId="2" fillId="11" borderId="0" applyNumberFormat="0" applyBorder="0" applyAlignment="0" applyProtection="0"/>
    <xf numFmtId="0" fontId="2" fillId="31" borderId="0" applyNumberFormat="0" applyBorder="0" applyAlignment="0" applyProtection="0"/>
    <xf numFmtId="165" fontId="19" fillId="0" borderId="0" applyFont="0" applyFill="0" applyBorder="0" applyAlignment="0" applyProtection="0"/>
    <xf numFmtId="0" fontId="19" fillId="0" borderId="0"/>
    <xf numFmtId="0" fontId="19" fillId="0" borderId="0"/>
    <xf numFmtId="166" fontId="2" fillId="0" borderId="0" applyFont="0" applyFill="0" applyBorder="0" applyAlignment="0" applyProtection="0"/>
    <xf numFmtId="165" fontId="2" fillId="0" borderId="0" applyFont="0" applyFill="0" applyBorder="0" applyAlignment="0" applyProtection="0"/>
    <xf numFmtId="0" fontId="2" fillId="14" borderId="0" applyNumberFormat="0" applyBorder="0" applyAlignment="0" applyProtection="0"/>
    <xf numFmtId="165" fontId="20" fillId="0" borderId="0" applyFont="0" applyFill="0" applyBorder="0" applyAlignment="0" applyProtection="0"/>
    <xf numFmtId="165" fontId="19" fillId="0" borderId="0" applyFont="0" applyFill="0" applyBorder="0" applyAlignment="0" applyProtection="0"/>
    <xf numFmtId="0" fontId="19"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8" borderId="10" applyNumberFormat="0" applyFont="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1" fillId="0" borderId="0"/>
    <xf numFmtId="169" fontId="21" fillId="0" borderId="0" applyBorder="0" applyProtection="0"/>
    <xf numFmtId="164" fontId="2" fillId="0" borderId="0" applyFont="0" applyFill="0" applyBorder="0" applyAlignment="0" applyProtection="0"/>
    <xf numFmtId="164" fontId="19" fillId="0" borderId="0" applyFont="0" applyFill="0" applyBorder="0" applyAlignment="0" applyProtection="0"/>
    <xf numFmtId="164" fontId="2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 fillId="0" borderId="0" applyFont="0" applyFill="0" applyBorder="0" applyAlignment="0" applyProtection="0"/>
    <xf numFmtId="165" fontId="20" fillId="0" borderId="0" applyFont="0" applyFill="0" applyBorder="0" applyAlignment="0" applyProtection="0"/>
    <xf numFmtId="165"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 fillId="0" borderId="0" applyFont="0" applyFill="0" applyBorder="0" applyAlignment="0" applyProtection="0"/>
    <xf numFmtId="165" fontId="20" fillId="0" borderId="0" applyFont="0" applyFill="0" applyBorder="0" applyAlignment="0" applyProtection="0"/>
    <xf numFmtId="165"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 fillId="0" borderId="0" applyFont="0" applyFill="0" applyBorder="0" applyAlignment="0" applyProtection="0"/>
    <xf numFmtId="165" fontId="20" fillId="0" borderId="0" applyFont="0" applyFill="0" applyBorder="0" applyAlignment="0" applyProtection="0"/>
    <xf numFmtId="165" fontId="19"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3" fillId="0" borderId="0" applyNumberForma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2"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26" fillId="0" borderId="0"/>
    <xf numFmtId="41" fontId="2" fillId="0" borderId="0" applyFont="0" applyFill="0" applyBorder="0" applyAlignment="0" applyProtection="0"/>
    <xf numFmtId="42"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5" fillId="0" borderId="0" applyNumberFormat="0" applyFill="0" applyBorder="0" applyAlignment="0" applyProtection="0"/>
    <xf numFmtId="0" fontId="10" fillId="4"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8" fontId="19" fillId="0" borderId="0" applyFont="0" applyFill="0" applyBorder="0" applyAlignment="0" applyProtection="0"/>
    <xf numFmtId="0" fontId="2" fillId="0" borderId="0"/>
    <xf numFmtId="165" fontId="19"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9" fillId="4"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42" fontId="2" fillId="0" borderId="0" applyFont="0" applyFill="0" applyBorder="0" applyAlignment="0" applyProtection="0"/>
    <xf numFmtId="0" fontId="30" fillId="0" borderId="0" applyNumberFormat="0" applyFill="0" applyBorder="0" applyAlignment="0" applyProtection="0"/>
    <xf numFmtId="0" fontId="36" fillId="0" borderId="0"/>
  </cellStyleXfs>
  <cellXfs count="110">
    <xf numFmtId="0" fontId="0" fillId="0" borderId="0" xfId="0"/>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3" fillId="0" borderId="16" xfId="0" applyFont="1" applyBorder="1" applyAlignment="1">
      <alignment vertical="center"/>
    </xf>
    <xf numFmtId="0" fontId="22" fillId="0" borderId="17" xfId="0" applyFont="1" applyBorder="1" applyAlignment="1">
      <alignment wrapText="1"/>
    </xf>
    <xf numFmtId="0" fontId="22" fillId="0" borderId="17" xfId="0" applyFont="1" applyBorder="1" applyAlignment="1">
      <alignment horizontal="right" wrapText="1"/>
    </xf>
    <xf numFmtId="0" fontId="22" fillId="0" borderId="17" xfId="0" applyFont="1" applyBorder="1" applyAlignment="1">
      <alignment horizontal="left" wrapText="1"/>
    </xf>
    <xf numFmtId="0" fontId="0" fillId="0" borderId="17" xfId="0" applyBorder="1" applyAlignment="1">
      <alignment wrapText="1"/>
    </xf>
    <xf numFmtId="0" fontId="0" fillId="0" borderId="19" xfId="0" applyBorder="1"/>
    <xf numFmtId="0" fontId="0" fillId="0" borderId="19" xfId="0" applyBorder="1" applyAlignment="1">
      <alignment wrapText="1"/>
    </xf>
    <xf numFmtId="0" fontId="0" fillId="0" borderId="23" xfId="0" applyBorder="1" applyAlignment="1">
      <alignment wrapText="1"/>
    </xf>
    <xf numFmtId="0" fontId="3" fillId="0" borderId="13" xfId="0" applyFont="1" applyBorder="1" applyAlignment="1">
      <alignment vertical="center" wrapText="1"/>
    </xf>
    <xf numFmtId="0" fontId="0" fillId="0" borderId="1" xfId="0" applyBorder="1" applyAlignment="1">
      <alignment wrapText="1"/>
    </xf>
    <xf numFmtId="0" fontId="0" fillId="0" borderId="18" xfId="0" applyBorder="1" applyAlignment="1">
      <alignment vertical="center"/>
    </xf>
    <xf numFmtId="0" fontId="0" fillId="0" borderId="0" xfId="0" applyAlignment="1">
      <alignment horizontal="center" vertical="center"/>
    </xf>
    <xf numFmtId="0" fontId="4" fillId="0" borderId="26" xfId="0" applyFont="1" applyBorder="1" applyAlignment="1">
      <alignment horizontal="center" vertical="center"/>
    </xf>
    <xf numFmtId="0" fontId="4" fillId="0" borderId="2" xfId="0" applyFont="1"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vertical="center" wrapText="1"/>
    </xf>
    <xf numFmtId="0" fontId="4" fillId="0" borderId="0" xfId="0" applyFont="1" applyAlignment="1">
      <alignment horizontal="center"/>
    </xf>
    <xf numFmtId="0" fontId="0" fillId="0" borderId="27" xfId="0" applyBorder="1" applyAlignment="1">
      <alignment horizontal="center" vertical="center"/>
    </xf>
    <xf numFmtId="0" fontId="0" fillId="0" borderId="0" xfId="0" applyAlignment="1">
      <alignment vertical="center"/>
    </xf>
    <xf numFmtId="0" fontId="4" fillId="0" borderId="12" xfId="0" applyFont="1" applyBorder="1" applyAlignment="1">
      <alignment horizontal="center" vertical="center"/>
    </xf>
    <xf numFmtId="0" fontId="4" fillId="35" borderId="12" xfId="0" applyFont="1" applyFill="1" applyBorder="1" applyAlignment="1">
      <alignment horizontal="center" vertical="center"/>
    </xf>
    <xf numFmtId="0" fontId="4" fillId="34" borderId="12" xfId="0" applyFont="1" applyFill="1" applyBorder="1" applyAlignment="1">
      <alignment horizontal="center" vertical="center"/>
    </xf>
    <xf numFmtId="0" fontId="4" fillId="36" borderId="12" xfId="0" applyFont="1" applyFill="1" applyBorder="1" applyAlignment="1">
      <alignment horizontal="center" vertical="center"/>
    </xf>
    <xf numFmtId="0" fontId="0" fillId="37" borderId="0" xfId="0" applyFill="1" applyAlignment="1">
      <alignment horizontal="center" vertical="center"/>
    </xf>
    <xf numFmtId="0" fontId="0" fillId="34" borderId="0" xfId="0" applyFill="1" applyAlignment="1">
      <alignment horizontal="center" vertical="center"/>
    </xf>
    <xf numFmtId="0" fontId="4" fillId="34" borderId="26" xfId="0" applyFont="1" applyFill="1" applyBorder="1" applyAlignment="1">
      <alignment horizontal="center" vertical="center"/>
    </xf>
    <xf numFmtId="0" fontId="4" fillId="0" borderId="23" xfId="0" applyFont="1" applyBorder="1" applyAlignment="1">
      <alignment wrapText="1"/>
    </xf>
    <xf numFmtId="0" fontId="4" fillId="0" borderId="0" xfId="0" applyFont="1"/>
    <xf numFmtId="0" fontId="4" fillId="0" borderId="19" xfId="0" applyFont="1" applyBorder="1" applyAlignment="1">
      <alignment wrapText="1"/>
    </xf>
    <xf numFmtId="0" fontId="4" fillId="0" borderId="19" xfId="0" applyFont="1" applyBorder="1"/>
    <xf numFmtId="0" fontId="4" fillId="0" borderId="17" xfId="0" applyFont="1" applyBorder="1" applyAlignment="1">
      <alignment wrapText="1"/>
    </xf>
    <xf numFmtId="0" fontId="28" fillId="0" borderId="17" xfId="0" applyFont="1" applyBorder="1" applyAlignment="1">
      <alignment wrapText="1"/>
    </xf>
    <xf numFmtId="0" fontId="28" fillId="0" borderId="17" xfId="0" applyFont="1" applyBorder="1" applyAlignment="1">
      <alignment horizontal="left" wrapText="1"/>
    </xf>
    <xf numFmtId="0" fontId="28" fillId="0" borderId="17" xfId="0" applyFont="1" applyBorder="1" applyAlignment="1">
      <alignment horizontal="right" wrapText="1"/>
    </xf>
    <xf numFmtId="0" fontId="25" fillId="0" borderId="0" xfId="0" applyFont="1" applyAlignment="1">
      <alignment vertical="center"/>
    </xf>
    <xf numFmtId="0" fontId="25" fillId="0" borderId="0" xfId="0" applyFont="1" applyAlignment="1">
      <alignment horizontal="center" vertical="center"/>
    </xf>
    <xf numFmtId="0" fontId="0" fillId="0" borderId="0" xfId="0" applyAlignment="1">
      <alignment vertical="center" wrapText="1"/>
    </xf>
    <xf numFmtId="0" fontId="25" fillId="33" borderId="0" xfId="0" applyFont="1" applyFill="1" applyAlignment="1">
      <alignment vertical="center"/>
    </xf>
    <xf numFmtId="0" fontId="25" fillId="33" borderId="30" xfId="0" applyFont="1" applyFill="1" applyBorder="1" applyAlignment="1">
      <alignment horizontal="center" vertical="center"/>
    </xf>
    <xf numFmtId="0" fontId="25" fillId="33" borderId="0" xfId="0" applyFont="1" applyFill="1" applyAlignment="1">
      <alignment horizontal="center" vertical="center"/>
    </xf>
    <xf numFmtId="0" fontId="25" fillId="33" borderId="29" xfId="0" applyFont="1" applyFill="1" applyBorder="1" applyAlignment="1">
      <alignment vertical="center"/>
    </xf>
    <xf numFmtId="0" fontId="25" fillId="33" borderId="30" xfId="0" applyFont="1" applyFill="1" applyBorder="1" applyAlignment="1">
      <alignment vertical="center"/>
    </xf>
    <xf numFmtId="0" fontId="0" fillId="0" borderId="0" xfId="0" applyAlignment="1">
      <alignment wrapText="1"/>
    </xf>
    <xf numFmtId="0" fontId="0" fillId="33" borderId="0" xfId="0" applyFill="1"/>
    <xf numFmtId="17" fontId="24" fillId="0" borderId="17" xfId="0" applyNumberFormat="1" applyFont="1" applyBorder="1" applyAlignment="1">
      <alignment horizontal="left" vertical="center" wrapText="1"/>
    </xf>
    <xf numFmtId="0" fontId="0" fillId="0" borderId="0" xfId="0" applyAlignment="1">
      <alignment horizontal="right" vertical="center" wrapText="1"/>
    </xf>
    <xf numFmtId="0" fontId="25" fillId="33" borderId="39" xfId="0" applyFont="1" applyFill="1" applyBorder="1" applyAlignment="1">
      <alignment vertical="center"/>
    </xf>
    <xf numFmtId="0" fontId="24" fillId="33" borderId="31" xfId="0" applyFont="1" applyFill="1" applyBorder="1" applyAlignment="1">
      <alignment horizontal="center" vertical="center" wrapText="1"/>
    </xf>
    <xf numFmtId="0" fontId="25" fillId="0" borderId="31" xfId="0" applyFont="1" applyBorder="1" applyAlignment="1">
      <alignment vertical="center"/>
    </xf>
    <xf numFmtId="0" fontId="24" fillId="33" borderId="1"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34" xfId="0" applyFont="1" applyFill="1" applyBorder="1" applyAlignment="1">
      <alignment horizontal="center" vertical="center" wrapText="1"/>
    </xf>
    <xf numFmtId="0" fontId="24" fillId="33" borderId="33" xfId="0" applyFont="1" applyFill="1" applyBorder="1" applyAlignment="1">
      <alignment horizontal="center" vertical="center" wrapText="1"/>
    </xf>
    <xf numFmtId="0" fontId="24" fillId="33" borderId="32" xfId="0" applyFont="1" applyFill="1" applyBorder="1" applyAlignment="1">
      <alignment horizontal="center" vertical="center" wrapText="1"/>
    </xf>
    <xf numFmtId="0" fontId="0" fillId="33" borderId="0" xfId="0" applyFill="1" applyAlignment="1">
      <alignment wrapText="1"/>
    </xf>
    <xf numFmtId="0" fontId="33" fillId="33" borderId="1" xfId="184" applyFont="1" applyFill="1" applyBorder="1" applyAlignment="1">
      <alignment horizontal="center" vertical="center" wrapText="1"/>
    </xf>
    <xf numFmtId="171" fontId="34" fillId="33" borderId="1" xfId="0" applyNumberFormat="1" applyFont="1" applyFill="1" applyBorder="1" applyAlignment="1">
      <alignment horizontal="center" vertical="center"/>
    </xf>
    <xf numFmtId="171" fontId="34" fillId="33" borderId="1" xfId="183" applyNumberFormat="1" applyFont="1" applyFill="1" applyBorder="1" applyAlignment="1">
      <alignment horizontal="center" vertical="center" wrapText="1"/>
    </xf>
    <xf numFmtId="0" fontId="25" fillId="0" borderId="0" xfId="0" applyFont="1" applyAlignment="1">
      <alignment horizontal="center" vertical="center" wrapText="1"/>
    </xf>
    <xf numFmtId="2" fontId="35" fillId="33" borderId="1" xfId="0" applyNumberFormat="1" applyFont="1" applyFill="1" applyBorder="1" applyAlignment="1">
      <alignment horizontal="center" vertical="center" wrapText="1"/>
    </xf>
    <xf numFmtId="2" fontId="34" fillId="33" borderId="1" xfId="0" applyNumberFormat="1" applyFont="1" applyFill="1" applyBorder="1" applyAlignment="1">
      <alignment horizontal="center" vertical="center" wrapText="1"/>
    </xf>
    <xf numFmtId="1" fontId="34" fillId="33" borderId="1" xfId="0" applyNumberFormat="1" applyFont="1" applyFill="1" applyBorder="1" applyAlignment="1">
      <alignment horizontal="center" vertical="center" wrapText="1"/>
    </xf>
    <xf numFmtId="0" fontId="34" fillId="33"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4" fillId="0" borderId="21" xfId="0" applyFont="1" applyBorder="1" applyAlignment="1">
      <alignment wrapText="1"/>
    </xf>
    <xf numFmtId="0" fontId="4" fillId="0" borderId="20" xfId="0" applyFont="1" applyBorder="1" applyAlignment="1">
      <alignment wrapText="1"/>
    </xf>
    <xf numFmtId="0" fontId="4" fillId="0" borderId="25" xfId="0" applyFont="1" applyBorder="1" applyAlignment="1">
      <alignment wrapText="1"/>
    </xf>
    <xf numFmtId="0" fontId="4" fillId="0" borderId="24" xfId="0" applyFont="1" applyBorder="1" applyAlignment="1">
      <alignment wrapText="1"/>
    </xf>
    <xf numFmtId="0" fontId="4" fillId="0" borderId="22" xfId="0" applyFont="1" applyBorder="1" applyAlignment="1">
      <alignment wrapText="1"/>
    </xf>
    <xf numFmtId="0" fontId="4" fillId="0" borderId="0" xfId="0" applyFont="1" applyAlignment="1">
      <alignment wrapText="1"/>
    </xf>
    <xf numFmtId="0" fontId="0" fillId="0" borderId="21" xfId="0" applyBorder="1" applyAlignment="1">
      <alignment wrapText="1"/>
    </xf>
    <xf numFmtId="0" fontId="0" fillId="0" borderId="20" xfId="0" applyBorder="1" applyAlignment="1">
      <alignment wrapText="1"/>
    </xf>
    <xf numFmtId="0" fontId="0" fillId="0" borderId="25" xfId="0" applyBorder="1" applyAlignment="1">
      <alignment wrapText="1"/>
    </xf>
    <xf numFmtId="0" fontId="0" fillId="0" borderId="24" xfId="0" applyBorder="1" applyAlignment="1">
      <alignment wrapText="1"/>
    </xf>
    <xf numFmtId="0" fontId="0" fillId="0" borderId="22" xfId="0" applyBorder="1" applyAlignment="1">
      <alignment wrapText="1"/>
    </xf>
    <xf numFmtId="0" fontId="0" fillId="0" borderId="0" xfId="0" applyAlignment="1">
      <alignment wrapText="1"/>
    </xf>
    <xf numFmtId="0" fontId="31" fillId="33" borderId="1" xfId="184" applyFont="1" applyFill="1" applyBorder="1" applyAlignment="1">
      <alignment horizontal="center" vertical="center" wrapText="1"/>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0"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7" fillId="38" borderId="35" xfId="0" applyFont="1" applyFill="1" applyBorder="1" applyAlignment="1">
      <alignment horizontal="center" vertical="center" wrapText="1"/>
    </xf>
    <xf numFmtId="0" fontId="37" fillId="38" borderId="36" xfId="0" applyFont="1" applyFill="1" applyBorder="1" applyAlignment="1">
      <alignment horizontal="center" vertical="center" wrapText="1"/>
    </xf>
    <xf numFmtId="0" fontId="38" fillId="38" borderId="35" xfId="0" applyFont="1" applyFill="1" applyBorder="1" applyAlignment="1">
      <alignment horizontal="center" vertical="center" wrapText="1"/>
    </xf>
    <xf numFmtId="0" fontId="38" fillId="38" borderId="37" xfId="0" applyFont="1" applyFill="1" applyBorder="1" applyAlignment="1">
      <alignment horizontal="center" vertical="center" wrapText="1"/>
    </xf>
    <xf numFmtId="0" fontId="38" fillId="38" borderId="36" xfId="0" applyFont="1" applyFill="1" applyBorder="1" applyAlignment="1">
      <alignment horizontal="center" vertical="center" wrapText="1"/>
    </xf>
    <xf numFmtId="0" fontId="38" fillId="38" borderId="1" xfId="0" applyFont="1" applyFill="1" applyBorder="1" applyAlignment="1">
      <alignment horizontal="center" vertical="center" wrapText="1"/>
    </xf>
    <xf numFmtId="0" fontId="38" fillId="38" borderId="38" xfId="0" applyFont="1" applyFill="1" applyBorder="1" applyAlignment="1">
      <alignment horizontal="center" vertical="center" wrapText="1"/>
    </xf>
    <xf numFmtId="170" fontId="38" fillId="38" borderId="38" xfId="0" applyNumberFormat="1" applyFont="1" applyFill="1" applyBorder="1" applyAlignment="1">
      <alignment horizontal="center" vertical="center" wrapText="1"/>
    </xf>
    <xf numFmtId="0" fontId="38" fillId="38" borderId="1" xfId="0" applyFont="1" applyFill="1" applyBorder="1" applyAlignment="1">
      <alignment horizontal="center" vertical="center" wrapText="1"/>
    </xf>
    <xf numFmtId="0" fontId="38" fillId="38" borderId="38" xfId="0" applyFont="1" applyFill="1" applyBorder="1" applyAlignment="1">
      <alignment horizontal="center" vertical="center" wrapText="1"/>
    </xf>
    <xf numFmtId="0" fontId="39" fillId="0" borderId="40" xfId="0" applyFont="1" applyBorder="1" applyAlignment="1">
      <alignment horizontal="center" vertical="center" wrapText="1"/>
    </xf>
    <xf numFmtId="0" fontId="39" fillId="0" borderId="41" xfId="0" applyFont="1" applyBorder="1" applyAlignment="1">
      <alignment horizontal="center" vertical="center" wrapText="1"/>
    </xf>
    <xf numFmtId="171" fontId="39" fillId="0" borderId="1" xfId="0" applyNumberFormat="1" applyFont="1" applyBorder="1" applyAlignment="1">
      <alignment horizontal="center" vertical="center" wrapText="1"/>
    </xf>
    <xf numFmtId="170" fontId="38" fillId="38" borderId="1" xfId="0" applyNumberFormat="1" applyFont="1" applyFill="1" applyBorder="1" applyAlignment="1">
      <alignment horizontal="center" vertical="center" wrapText="1"/>
    </xf>
    <xf numFmtId="0" fontId="38" fillId="38" borderId="1" xfId="0" applyFont="1" applyFill="1" applyBorder="1" applyAlignment="1">
      <alignment horizontal="center" vertical="center"/>
    </xf>
    <xf numFmtId="0" fontId="15" fillId="38" borderId="38" xfId="0" applyFont="1" applyFill="1" applyBorder="1" applyAlignment="1">
      <alignment horizontal="center" vertical="center" wrapText="1"/>
    </xf>
    <xf numFmtId="0" fontId="15" fillId="38" borderId="37" xfId="0" applyFont="1" applyFill="1" applyBorder="1" applyAlignment="1">
      <alignment horizontal="center" vertical="center" wrapText="1"/>
    </xf>
    <xf numFmtId="0" fontId="15" fillId="38" borderId="38" xfId="0" applyFont="1" applyFill="1" applyBorder="1" applyAlignment="1">
      <alignment horizontal="center" vertical="center"/>
    </xf>
    <xf numFmtId="6" fontId="31" fillId="33" borderId="1" xfId="0" applyNumberFormat="1" applyFont="1" applyFill="1" applyBorder="1" applyAlignment="1">
      <alignment horizontal="center" vertical="center" wrapText="1"/>
    </xf>
    <xf numFmtId="0" fontId="24" fillId="33" borderId="1" xfId="0" applyFont="1" applyFill="1" applyBorder="1" applyAlignment="1">
      <alignment horizontal="center" vertical="center" wrapText="1"/>
    </xf>
  </cellXfs>
  <cellStyles count="186">
    <cellStyle name="20% - Énfasis1" xfId="19" builtinId="30" customBuiltin="1"/>
    <cellStyle name="20% - Énfasis1 2" xfId="54" xr:uid="{00000000-0005-0000-0000-000001000000}"/>
    <cellStyle name="20% - Énfasis2" xfId="23" builtinId="34" customBuiltin="1"/>
    <cellStyle name="20% - Énfasis2 2" xfId="70" xr:uid="{00000000-0005-0000-0000-000003000000}"/>
    <cellStyle name="20% - Énfasis3" xfId="27" builtinId="38" customBuiltin="1"/>
    <cellStyle name="20% - Énfasis3 2" xfId="48" xr:uid="{00000000-0005-0000-0000-000005000000}"/>
    <cellStyle name="20% - Énfasis4" xfId="31" builtinId="42" customBuiltin="1"/>
    <cellStyle name="20% - Énfasis4 2" xfId="61" xr:uid="{00000000-0005-0000-0000-000007000000}"/>
    <cellStyle name="20% - Énfasis5" xfId="35" builtinId="46" customBuiltin="1"/>
    <cellStyle name="20% - Énfasis5 2" xfId="56" xr:uid="{00000000-0005-0000-0000-000009000000}"/>
    <cellStyle name="20% - Énfasis6" xfId="39" builtinId="50" customBuiltin="1"/>
    <cellStyle name="20% - Énfasis6 2" xfId="50" xr:uid="{00000000-0005-0000-0000-00000B000000}"/>
    <cellStyle name="40% - Énfasis1" xfId="20" builtinId="31" customBuiltin="1"/>
    <cellStyle name="40% - Énfasis1 2" xfId="63" xr:uid="{00000000-0005-0000-0000-00000D000000}"/>
    <cellStyle name="40% - Énfasis2" xfId="24" builtinId="35" customBuiltin="1"/>
    <cellStyle name="40% - Énfasis2 2" xfId="45" xr:uid="{00000000-0005-0000-0000-00000F000000}"/>
    <cellStyle name="40% - Énfasis3" xfId="28" builtinId="39" customBuiltin="1"/>
    <cellStyle name="40% - Énfasis3 2" xfId="44" xr:uid="{00000000-0005-0000-0000-000011000000}"/>
    <cellStyle name="40% - Énfasis4" xfId="32" builtinId="43" customBuiltin="1"/>
    <cellStyle name="40% - Énfasis4 2" xfId="46" xr:uid="{00000000-0005-0000-0000-000013000000}"/>
    <cellStyle name="40% - Énfasis5" xfId="36" builtinId="47" customBuiltin="1"/>
    <cellStyle name="40% - Énfasis5 2" xfId="47" xr:uid="{00000000-0005-0000-0000-000015000000}"/>
    <cellStyle name="40% - Énfasis6" xfId="40" builtinId="51" customBuiltin="1"/>
    <cellStyle name="40% - Énfasis6 2" xfId="64" xr:uid="{00000000-0005-0000-0000-000017000000}"/>
    <cellStyle name="60% - Énfasis1" xfId="21" builtinId="32" customBuiltin="1"/>
    <cellStyle name="60% - Énfasis1 2" xfId="151" xr:uid="{00000000-0005-0000-0000-000019000000}"/>
    <cellStyle name="60% - Énfasis1 3" xfId="177" xr:uid="{00000000-0005-0000-0000-00001A000000}"/>
    <cellStyle name="60% - Énfasis2" xfId="25" builtinId="36" customBuiltin="1"/>
    <cellStyle name="60% - Énfasis2 2" xfId="152" xr:uid="{00000000-0005-0000-0000-00001C000000}"/>
    <cellStyle name="60% - Énfasis2 3" xfId="178" xr:uid="{00000000-0005-0000-0000-00001D000000}"/>
    <cellStyle name="60% - Énfasis3" xfId="29" builtinId="40" customBuiltin="1"/>
    <cellStyle name="60% - Énfasis3 2" xfId="153" xr:uid="{00000000-0005-0000-0000-00001F000000}"/>
    <cellStyle name="60% - Énfasis3 3" xfId="179" xr:uid="{00000000-0005-0000-0000-000020000000}"/>
    <cellStyle name="60% - Énfasis4" xfId="33" builtinId="44" customBuiltin="1"/>
    <cellStyle name="60% - Énfasis4 2" xfId="154" xr:uid="{00000000-0005-0000-0000-000022000000}"/>
    <cellStyle name="60% - Énfasis4 3" xfId="180" xr:uid="{00000000-0005-0000-0000-000023000000}"/>
    <cellStyle name="60% - Énfasis5" xfId="37" builtinId="48" customBuiltin="1"/>
    <cellStyle name="60% - Énfasis5 2" xfId="155" xr:uid="{00000000-0005-0000-0000-000025000000}"/>
    <cellStyle name="60% - Énfasis5 3" xfId="181" xr:uid="{00000000-0005-0000-0000-000026000000}"/>
    <cellStyle name="60% - Énfasis6" xfId="41" builtinId="52" customBuiltin="1"/>
    <cellStyle name="60% - Énfasis6 2" xfId="156" xr:uid="{00000000-0005-0000-0000-000028000000}"/>
    <cellStyle name="60% - Énfasis6 3" xfId="182" xr:uid="{00000000-0005-0000-0000-000029000000}"/>
    <cellStyle name="Bueno" xfId="1" builtinId="26" customBuiltin="1"/>
    <cellStyle name="Cálculo" xfId="11" builtinId="22" customBuiltin="1"/>
    <cellStyle name="Celda de comprobación" xfId="13" builtinId="23" customBuiltin="1"/>
    <cellStyle name="Celda vinculada" xfId="12" builtinId="24" customBuiltin="1"/>
    <cellStyle name="Encabezado 1" xfId="3" builtinId="16" customBuiltin="1"/>
    <cellStyle name="Encabezado 4" xfId="6"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184" builtinId="8"/>
    <cellStyle name="Incorrecto" xfId="7" builtinId="27" customBuiltin="1"/>
    <cellStyle name="Millares [0] 2" xfId="114" xr:uid="{00000000-0005-0000-0000-000039000000}"/>
    <cellStyle name="Millares [0] 2 17" xfId="173" xr:uid="{00000000-0005-0000-0000-00003A000000}"/>
    <cellStyle name="Millares [0] 2 2" xfId="127" xr:uid="{00000000-0005-0000-0000-00003B000000}"/>
    <cellStyle name="Millares [0] 2 2 2" xfId="161" xr:uid="{00000000-0005-0000-0000-00003C000000}"/>
    <cellStyle name="Millares [0] 2 2 23" xfId="174" xr:uid="{00000000-0005-0000-0000-00003D000000}"/>
    <cellStyle name="Millares [0] 2 3" xfId="144" xr:uid="{00000000-0005-0000-0000-00003E000000}"/>
    <cellStyle name="Millares [0] 2 39" xfId="172" xr:uid="{00000000-0005-0000-0000-00003F000000}"/>
    <cellStyle name="Millares [0] 2 4" xfId="134" xr:uid="{00000000-0005-0000-0000-000040000000}"/>
    <cellStyle name="Millares [0] 3" xfId="116" xr:uid="{00000000-0005-0000-0000-000041000000}"/>
    <cellStyle name="Millares [0] 3 2" xfId="129" xr:uid="{00000000-0005-0000-0000-000042000000}"/>
    <cellStyle name="Millares [0] 3 2 2" xfId="163" xr:uid="{00000000-0005-0000-0000-000043000000}"/>
    <cellStyle name="Millares [0] 3 3" xfId="147" xr:uid="{00000000-0005-0000-0000-000044000000}"/>
    <cellStyle name="Millares [0] 3 4" xfId="136" xr:uid="{00000000-0005-0000-0000-000045000000}"/>
    <cellStyle name="Millares [0] 34" xfId="175" xr:uid="{00000000-0005-0000-0000-000046000000}"/>
    <cellStyle name="Millares [0] 4" xfId="125" xr:uid="{00000000-0005-0000-0000-000047000000}"/>
    <cellStyle name="Millares [0] 4 2" xfId="166" xr:uid="{00000000-0005-0000-0000-000048000000}"/>
    <cellStyle name="Millares [0] 4 3" xfId="139" xr:uid="{00000000-0005-0000-0000-000049000000}"/>
    <cellStyle name="Millares [0] 5" xfId="132" xr:uid="{00000000-0005-0000-0000-00004A000000}"/>
    <cellStyle name="Millares [0] 5 2" xfId="162" xr:uid="{00000000-0005-0000-0000-00004B000000}"/>
    <cellStyle name="Millares [0] 6" xfId="170" xr:uid="{00000000-0005-0000-0000-00004C000000}"/>
    <cellStyle name="Millares [0] 7" xfId="141" xr:uid="{00000000-0005-0000-0000-00004D000000}"/>
    <cellStyle name="Millares [0] 8" xfId="135" xr:uid="{00000000-0005-0000-0000-00004E000000}"/>
    <cellStyle name="Millares 10" xfId="124" xr:uid="{00000000-0005-0000-0000-00004F000000}"/>
    <cellStyle name="Millares 11" xfId="122" xr:uid="{00000000-0005-0000-0000-000050000000}"/>
    <cellStyle name="Millares 12" xfId="123" xr:uid="{00000000-0005-0000-0000-000051000000}"/>
    <cellStyle name="Millares 13" xfId="131" xr:uid="{00000000-0005-0000-0000-000052000000}"/>
    <cellStyle name="Millares 2" xfId="43" xr:uid="{00000000-0005-0000-0000-000053000000}"/>
    <cellStyle name="Millares 2 2" xfId="69" xr:uid="{00000000-0005-0000-0000-000054000000}"/>
    <cellStyle name="Millares 2 2 2" xfId="92" xr:uid="{00000000-0005-0000-0000-000055000000}"/>
    <cellStyle name="Millares 2 2 2 2" xfId="108" xr:uid="{00000000-0005-0000-0000-000056000000}"/>
    <cellStyle name="Millares 2 2 3" xfId="100" xr:uid="{00000000-0005-0000-0000-000057000000}"/>
    <cellStyle name="Millares 2 3" xfId="51" xr:uid="{00000000-0005-0000-0000-000058000000}"/>
    <cellStyle name="Millares 2 4" xfId="65" xr:uid="{00000000-0005-0000-0000-000059000000}"/>
    <cellStyle name="Millares 2 4 2" xfId="91" xr:uid="{00000000-0005-0000-0000-00005A000000}"/>
    <cellStyle name="Millares 2 4 2 2" xfId="107" xr:uid="{00000000-0005-0000-0000-00005B000000}"/>
    <cellStyle name="Millares 2 4 3" xfId="99" xr:uid="{00000000-0005-0000-0000-00005C000000}"/>
    <cellStyle name="Millares 2 5" xfId="72" xr:uid="{00000000-0005-0000-0000-00005D000000}"/>
    <cellStyle name="Millares 2 5 2" xfId="94" xr:uid="{00000000-0005-0000-0000-00005E000000}"/>
    <cellStyle name="Millares 2 5 2 2" xfId="110" xr:uid="{00000000-0005-0000-0000-00005F000000}"/>
    <cellStyle name="Millares 2 5 3" xfId="102" xr:uid="{00000000-0005-0000-0000-000060000000}"/>
    <cellStyle name="Millares 2 6" xfId="157" xr:uid="{00000000-0005-0000-0000-000061000000}"/>
    <cellStyle name="Millares 3" xfId="59" xr:uid="{00000000-0005-0000-0000-000062000000}"/>
    <cellStyle name="Millares 3 2" xfId="90" xr:uid="{00000000-0005-0000-0000-000063000000}"/>
    <cellStyle name="Millares 3 2 2" xfId="106" xr:uid="{00000000-0005-0000-0000-000064000000}"/>
    <cellStyle name="Millares 3 3" xfId="98" xr:uid="{00000000-0005-0000-0000-000065000000}"/>
    <cellStyle name="Millares 3 4" xfId="159" xr:uid="{00000000-0005-0000-0000-000066000000}"/>
    <cellStyle name="Millares 3 5" xfId="146" xr:uid="{00000000-0005-0000-0000-000067000000}"/>
    <cellStyle name="Millares 4" xfId="53" xr:uid="{00000000-0005-0000-0000-000068000000}"/>
    <cellStyle name="Millares 5" xfId="71" xr:uid="{00000000-0005-0000-0000-000069000000}"/>
    <cellStyle name="Millares 5 2" xfId="93" xr:uid="{00000000-0005-0000-0000-00006A000000}"/>
    <cellStyle name="Millares 5 2 2" xfId="109" xr:uid="{00000000-0005-0000-0000-00006B000000}"/>
    <cellStyle name="Millares 5 3" xfId="101" xr:uid="{00000000-0005-0000-0000-00006C000000}"/>
    <cellStyle name="Millares 6" xfId="111" xr:uid="{00000000-0005-0000-0000-00006D000000}"/>
    <cellStyle name="Millares 7" xfId="119" xr:uid="{00000000-0005-0000-0000-00006E000000}"/>
    <cellStyle name="Millares 8" xfId="121" xr:uid="{00000000-0005-0000-0000-00006F000000}"/>
    <cellStyle name="Millares 9" xfId="118" xr:uid="{00000000-0005-0000-0000-000070000000}"/>
    <cellStyle name="Moneda [0]" xfId="183" builtinId="7"/>
    <cellStyle name="Moneda [0] 2" xfId="115" xr:uid="{00000000-0005-0000-0000-000072000000}"/>
    <cellStyle name="Moneda [0] 2 2" xfId="128" xr:uid="{00000000-0005-0000-0000-000073000000}"/>
    <cellStyle name="Moneda [0] 2 2 2" xfId="164" xr:uid="{00000000-0005-0000-0000-000074000000}"/>
    <cellStyle name="Moneda [0] 2 3" xfId="145" xr:uid="{00000000-0005-0000-0000-000075000000}"/>
    <cellStyle name="Moneda [0] 2 4" xfId="137" xr:uid="{00000000-0005-0000-0000-000076000000}"/>
    <cellStyle name="Moneda [0] 3" xfId="117" xr:uid="{00000000-0005-0000-0000-000077000000}"/>
    <cellStyle name="Moneda [0] 3 2" xfId="130" xr:uid="{00000000-0005-0000-0000-000078000000}"/>
    <cellStyle name="Moneda [0] 3 2 2" xfId="167" xr:uid="{00000000-0005-0000-0000-000079000000}"/>
    <cellStyle name="Moneda [0] 3 3" xfId="148" xr:uid="{00000000-0005-0000-0000-00007A000000}"/>
    <cellStyle name="Moneda [0] 3 4" xfId="140" xr:uid="{00000000-0005-0000-0000-00007B000000}"/>
    <cellStyle name="Moneda [0] 4" xfId="120" xr:uid="{00000000-0005-0000-0000-00007C000000}"/>
    <cellStyle name="Moneda [0] 4 2" xfId="165" xr:uid="{00000000-0005-0000-0000-00007D000000}"/>
    <cellStyle name="Moneda [0] 5" xfId="126" xr:uid="{00000000-0005-0000-0000-00007E000000}"/>
    <cellStyle name="Moneda [0] 5 2" xfId="171" xr:uid="{00000000-0005-0000-0000-00007F000000}"/>
    <cellStyle name="Moneda [0] 6" xfId="133" xr:uid="{00000000-0005-0000-0000-000080000000}"/>
    <cellStyle name="Moneda [0] 6 2" xfId="142" xr:uid="{00000000-0005-0000-0000-000081000000}"/>
    <cellStyle name="Moneda [0] 7" xfId="138" xr:uid="{00000000-0005-0000-0000-000082000000}"/>
    <cellStyle name="Moneda 10" xfId="168" xr:uid="{00000000-0005-0000-0000-000083000000}"/>
    <cellStyle name="Moneda 2" xfId="68" xr:uid="{00000000-0005-0000-0000-000084000000}"/>
    <cellStyle name="Moneda 3" xfId="55" xr:uid="{00000000-0005-0000-0000-000085000000}"/>
    <cellStyle name="Moneda 3 2" xfId="49" xr:uid="{00000000-0005-0000-0000-000086000000}"/>
    <cellStyle name="Moneda 3 2 2" xfId="88" xr:uid="{00000000-0005-0000-0000-000087000000}"/>
    <cellStyle name="Moneda 3 2 2 2" xfId="104" xr:uid="{00000000-0005-0000-0000-000088000000}"/>
    <cellStyle name="Moneda 3 2 3" xfId="96" xr:uid="{00000000-0005-0000-0000-000089000000}"/>
    <cellStyle name="Moneda 3 3" xfId="89" xr:uid="{00000000-0005-0000-0000-00008A000000}"/>
    <cellStyle name="Moneda 3 3 2" xfId="105" xr:uid="{00000000-0005-0000-0000-00008B000000}"/>
    <cellStyle name="Moneda 3 4" xfId="97" xr:uid="{00000000-0005-0000-0000-00008C000000}"/>
    <cellStyle name="Moneda 4" xfId="86" xr:uid="{00000000-0005-0000-0000-00008D000000}"/>
    <cellStyle name="Moneda 5" xfId="87" xr:uid="{00000000-0005-0000-0000-00008E000000}"/>
    <cellStyle name="Moneda 5 2" xfId="103" xr:uid="{00000000-0005-0000-0000-00008F000000}"/>
    <cellStyle name="Moneda 6" xfId="95" xr:uid="{00000000-0005-0000-0000-000090000000}"/>
    <cellStyle name="Moneda 7" xfId="112" xr:uid="{00000000-0005-0000-0000-000091000000}"/>
    <cellStyle name="Moneda 8" xfId="160" xr:uid="{00000000-0005-0000-0000-000092000000}"/>
    <cellStyle name="Moneda 9" xfId="169" xr:uid="{00000000-0005-0000-0000-000093000000}"/>
    <cellStyle name="Neutral" xfId="8" builtinId="28" customBuiltin="1"/>
    <cellStyle name="Neutral 2" xfId="150" xr:uid="{00000000-0005-0000-0000-000095000000}"/>
    <cellStyle name="Neutral 3" xfId="176" xr:uid="{00000000-0005-0000-0000-000096000000}"/>
    <cellStyle name="Normal" xfId="0" builtinId="0"/>
    <cellStyle name="Normal 10" xfId="62" xr:uid="{00000000-0005-0000-0000-000098000000}"/>
    <cellStyle name="Normal 11" xfId="85" xr:uid="{00000000-0005-0000-0000-000099000000}"/>
    <cellStyle name="Normal 12" xfId="185" xr:uid="{9719AD7F-0702-4137-8BE8-D12D15FAB2CD}"/>
    <cellStyle name="Normal 2" xfId="57" xr:uid="{00000000-0005-0000-0000-00009A000000}"/>
    <cellStyle name="Normal 2 2" xfId="42" xr:uid="{00000000-0005-0000-0000-00009B000000}"/>
    <cellStyle name="Normal 2 2 2" xfId="67" xr:uid="{00000000-0005-0000-0000-00009C000000}"/>
    <cellStyle name="Normal 2 3" xfId="58" xr:uid="{00000000-0005-0000-0000-00009D000000}"/>
    <cellStyle name="Normal 2 4" xfId="158" xr:uid="{00000000-0005-0000-0000-00009E000000}"/>
    <cellStyle name="Normal 2 5" xfId="143" xr:uid="{00000000-0005-0000-0000-00009F000000}"/>
    <cellStyle name="Normal 3" xfId="52" xr:uid="{00000000-0005-0000-0000-0000A0000000}"/>
    <cellStyle name="Normal 3 2" xfId="66" xr:uid="{00000000-0005-0000-0000-0000A1000000}"/>
    <cellStyle name="Normal 4" xfId="60" xr:uid="{00000000-0005-0000-0000-0000A2000000}"/>
    <cellStyle name="Normal 4 2" xfId="73" xr:uid="{00000000-0005-0000-0000-0000A3000000}"/>
    <cellStyle name="Normal 4 3" xfId="74" xr:uid="{00000000-0005-0000-0000-0000A4000000}"/>
    <cellStyle name="Normal 5" xfId="75" xr:uid="{00000000-0005-0000-0000-0000A5000000}"/>
    <cellStyle name="Normal 6" xfId="76" xr:uid="{00000000-0005-0000-0000-0000A6000000}"/>
    <cellStyle name="Normal 7" xfId="77" xr:uid="{00000000-0005-0000-0000-0000A7000000}"/>
    <cellStyle name="Normal 8" xfId="78" xr:uid="{00000000-0005-0000-0000-0000A8000000}"/>
    <cellStyle name="Normal 9" xfId="79" xr:uid="{00000000-0005-0000-0000-0000A9000000}"/>
    <cellStyle name="Normal 9 2" xfId="80" xr:uid="{00000000-0005-0000-0000-0000AA000000}"/>
    <cellStyle name="Notas" xfId="15" builtinId="10" customBuiltin="1"/>
    <cellStyle name="Notas 2" xfId="81" xr:uid="{00000000-0005-0000-0000-0000AC000000}"/>
    <cellStyle name="Porcentaje 2" xfId="82" xr:uid="{00000000-0005-0000-0000-0000AD000000}"/>
    <cellStyle name="Porcentual 2" xfId="83" xr:uid="{00000000-0005-0000-0000-0000AE000000}"/>
    <cellStyle name="Porcentual 2 2" xfId="84" xr:uid="{00000000-0005-0000-0000-0000AF000000}"/>
    <cellStyle name="Salida" xfId="10" builtinId="21" customBuiltin="1"/>
    <cellStyle name="Texto de advertencia" xfId="14" builtinId="11" customBuiltin="1"/>
    <cellStyle name="Texto explicativo" xfId="16" builtinId="53" customBuiltin="1"/>
    <cellStyle name="Título" xfId="2" builtinId="15" customBuiltin="1"/>
    <cellStyle name="Título 2" xfId="4" builtinId="17" customBuiltin="1"/>
    <cellStyle name="Título 3" xfId="5" builtinId="18" customBuiltin="1"/>
    <cellStyle name="Título 4" xfId="113" xr:uid="{00000000-0005-0000-0000-0000B7000000}"/>
    <cellStyle name="Título 5" xfId="149" xr:uid="{00000000-0005-0000-0000-0000B8000000}"/>
    <cellStyle name="Total" xfId="17" builtinId="25" customBuiltin="1"/>
  </cellStyles>
  <dxfs count="0"/>
  <tableStyles count="0" defaultTableStyle="TableStyleMedium2" defaultPivotStyle="PivotStyleLight16"/>
  <colors>
    <mruColors>
      <color rgb="FF669900"/>
      <color rgb="FF339933"/>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3</xdr:row>
      <xdr:rowOff>38100</xdr:rowOff>
    </xdr:from>
    <xdr:to>
      <xdr:col>6</xdr:col>
      <xdr:colOff>934373</xdr:colOff>
      <xdr:row>37</xdr:row>
      <xdr:rowOff>172375</xdr:rowOff>
    </xdr:to>
    <xdr:pic>
      <xdr:nvPicPr>
        <xdr:cNvPr id="2" name="Imagen 1">
          <a:extLst>
            <a:ext uri="{FF2B5EF4-FFF2-40B4-BE49-F238E27FC236}">
              <a16:creationId xmlns:a16="http://schemas.microsoft.com/office/drawing/2014/main" id="{4AE0EB62-7CB7-4587-BF09-1FED3E3C1568}"/>
            </a:ext>
          </a:extLst>
        </xdr:cNvPr>
        <xdr:cNvPicPr>
          <a:picLocks noChangeAspect="1"/>
        </xdr:cNvPicPr>
      </xdr:nvPicPr>
      <xdr:blipFill>
        <a:blip xmlns:r="http://schemas.openxmlformats.org/officeDocument/2006/relationships" r:embed="rId1"/>
        <a:stretch>
          <a:fillRect/>
        </a:stretch>
      </xdr:blipFill>
      <xdr:spPr>
        <a:xfrm>
          <a:off x="123825" y="609600"/>
          <a:ext cx="6611273" cy="6630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180975</xdr:colOff>
      <xdr:row>0</xdr:row>
      <xdr:rowOff>0</xdr:rowOff>
    </xdr:from>
    <xdr:to>
      <xdr:col>8</xdr:col>
      <xdr:colOff>696141</xdr:colOff>
      <xdr:row>39</xdr:row>
      <xdr:rowOff>58195</xdr:rowOff>
    </xdr:to>
    <xdr:pic>
      <xdr:nvPicPr>
        <xdr:cNvPr id="2" name="Imagen 1">
          <a:extLst>
            <a:ext uri="{FF2B5EF4-FFF2-40B4-BE49-F238E27FC236}">
              <a16:creationId xmlns:a16="http://schemas.microsoft.com/office/drawing/2014/main" id="{F8AA9A3F-9EED-462E-9368-FCDBAD30EFFC}"/>
            </a:ext>
          </a:extLst>
        </xdr:cNvPr>
        <xdr:cNvPicPr>
          <a:picLocks noChangeAspect="1"/>
        </xdr:cNvPicPr>
      </xdr:nvPicPr>
      <xdr:blipFill>
        <a:blip xmlns:r="http://schemas.openxmlformats.org/officeDocument/2006/relationships" r:embed="rId1"/>
        <a:stretch>
          <a:fillRect/>
        </a:stretch>
      </xdr:blipFill>
      <xdr:spPr>
        <a:xfrm>
          <a:off x="942975" y="0"/>
          <a:ext cx="5849166" cy="7487695"/>
        </a:xfrm>
        <a:prstGeom prst="rect">
          <a:avLst/>
        </a:prstGeom>
      </xdr:spPr>
    </xdr:pic>
    <xdr:clientData/>
  </xdr:twoCellAnchor>
  <xdr:twoCellAnchor editAs="oneCell">
    <xdr:from>
      <xdr:col>1</xdr:col>
      <xdr:colOff>114300</xdr:colOff>
      <xdr:row>39</xdr:row>
      <xdr:rowOff>47625</xdr:rowOff>
    </xdr:from>
    <xdr:to>
      <xdr:col>8</xdr:col>
      <xdr:colOff>695325</xdr:colOff>
      <xdr:row>52</xdr:row>
      <xdr:rowOff>67023</xdr:rowOff>
    </xdr:to>
    <xdr:pic>
      <xdr:nvPicPr>
        <xdr:cNvPr id="4" name="Imagen 3">
          <a:extLst>
            <a:ext uri="{FF2B5EF4-FFF2-40B4-BE49-F238E27FC236}">
              <a16:creationId xmlns:a16="http://schemas.microsoft.com/office/drawing/2014/main" id="{06257D66-642A-4FD5-BF58-52A7F46E803F}"/>
            </a:ext>
          </a:extLst>
        </xdr:cNvPr>
        <xdr:cNvPicPr>
          <a:picLocks noChangeAspect="1"/>
        </xdr:cNvPicPr>
      </xdr:nvPicPr>
      <xdr:blipFill>
        <a:blip xmlns:r="http://schemas.openxmlformats.org/officeDocument/2006/relationships" r:embed="rId2"/>
        <a:stretch>
          <a:fillRect/>
        </a:stretch>
      </xdr:blipFill>
      <xdr:spPr>
        <a:xfrm>
          <a:off x="876300" y="7477125"/>
          <a:ext cx="5915025" cy="24958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3:D19"/>
  <sheetViews>
    <sheetView zoomScale="90" zoomScaleNormal="90" workbookViewId="0">
      <selection activeCell="C13" sqref="C13"/>
    </sheetView>
  </sheetViews>
  <sheetFormatPr baseColWidth="10" defaultRowHeight="15" x14ac:dyDescent="0.25"/>
  <cols>
    <col min="1" max="1" width="11.42578125" style="22"/>
    <col min="2" max="2" width="21" style="22" customWidth="1"/>
    <col min="3" max="3" width="28.28515625" style="40" customWidth="1"/>
    <col min="4" max="4" width="16.85546875" style="22" customWidth="1"/>
    <col min="5" max="5" width="11.42578125" style="22"/>
    <col min="6" max="6" width="16" style="22" customWidth="1"/>
    <col min="7" max="7" width="38.140625" style="22" customWidth="1"/>
    <col min="8" max="16384" width="11.42578125" style="22"/>
  </cols>
  <sheetData>
    <row r="3" spans="2:4" x14ac:dyDescent="0.25">
      <c r="B3" s="105" t="s">
        <v>276</v>
      </c>
      <c r="C3" s="106" t="s">
        <v>0</v>
      </c>
      <c r="D3" s="107" t="s">
        <v>6</v>
      </c>
    </row>
    <row r="4" spans="2:4" ht="33" customHeight="1" x14ac:dyDescent="0.25">
      <c r="B4" s="80" t="s">
        <v>286</v>
      </c>
      <c r="C4" s="80" t="s">
        <v>287</v>
      </c>
      <c r="D4" s="108" t="s">
        <v>277</v>
      </c>
    </row>
    <row r="5" spans="2:4" x14ac:dyDescent="0.25">
      <c r="C5" s="22"/>
    </row>
    <row r="7" spans="2:4" ht="112.5" customHeight="1" x14ac:dyDescent="0.25"/>
    <row r="8" spans="2:4" x14ac:dyDescent="0.25">
      <c r="C8" s="22"/>
    </row>
    <row r="9" spans="2:4" x14ac:dyDescent="0.25">
      <c r="C9" s="22"/>
    </row>
    <row r="10" spans="2:4" x14ac:dyDescent="0.25">
      <c r="C10" s="22"/>
    </row>
    <row r="11" spans="2:4" x14ac:dyDescent="0.25">
      <c r="C11" s="22"/>
    </row>
    <row r="12" spans="2:4" x14ac:dyDescent="0.25">
      <c r="C12" s="22"/>
    </row>
    <row r="13" spans="2:4" x14ac:dyDescent="0.25">
      <c r="C13" s="22"/>
    </row>
    <row r="14" spans="2:4" x14ac:dyDescent="0.25">
      <c r="C14" s="22"/>
    </row>
    <row r="15" spans="2:4" x14ac:dyDescent="0.25">
      <c r="C15" s="22"/>
    </row>
    <row r="16" spans="2:4" x14ac:dyDescent="0.25">
      <c r="C16" s="22"/>
    </row>
    <row r="17" s="22" customFormat="1" x14ac:dyDescent="0.25"/>
    <row r="18" s="22" customFormat="1" x14ac:dyDescent="0.25"/>
    <row r="19" s="22" customFormat="1" x14ac:dyDescent="0.25"/>
  </sheetData>
  <sortState xmlns:xlrd2="http://schemas.microsoft.com/office/spreadsheetml/2017/richdata2" ref="F5:H7">
    <sortCondition ref="F5:F7"/>
  </sortState>
  <phoneticPr fontId="3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L24"/>
  <sheetViews>
    <sheetView workbookViewId="0">
      <selection activeCell="J26" sqref="J26"/>
    </sheetView>
  </sheetViews>
  <sheetFormatPr baseColWidth="10" defaultRowHeight="15" x14ac:dyDescent="0.25"/>
  <sheetData>
    <row r="2" spans="3:12" ht="15.75" thickBot="1" x14ac:dyDescent="0.3"/>
    <row r="3" spans="3:12" ht="30.75" thickBot="1" x14ac:dyDescent="0.3">
      <c r="C3" s="12" t="s">
        <v>0</v>
      </c>
      <c r="D3" s="4" t="s">
        <v>5</v>
      </c>
      <c r="E3" s="1" t="s">
        <v>7</v>
      </c>
      <c r="F3" s="2" t="s">
        <v>8</v>
      </c>
      <c r="G3" s="2" t="s">
        <v>9</v>
      </c>
      <c r="H3" s="3" t="s">
        <v>21</v>
      </c>
      <c r="I3" s="19" t="s">
        <v>156</v>
      </c>
      <c r="J3" s="21" t="s">
        <v>155</v>
      </c>
      <c r="K3" s="18" t="s">
        <v>159</v>
      </c>
      <c r="L3" s="14" t="s">
        <v>158</v>
      </c>
    </row>
    <row r="4" spans="3:12" ht="105" x14ac:dyDescent="0.25">
      <c r="C4" s="13" t="s">
        <v>117</v>
      </c>
      <c r="D4" s="13" t="s">
        <v>118</v>
      </c>
      <c r="E4" s="23" t="s">
        <v>10</v>
      </c>
      <c r="F4" s="23" t="s">
        <v>10</v>
      </c>
      <c r="G4" s="23" t="s">
        <v>10</v>
      </c>
      <c r="H4" s="23" t="s">
        <v>10</v>
      </c>
      <c r="I4" s="24" t="s">
        <v>10</v>
      </c>
      <c r="J4" s="15" t="s">
        <v>273</v>
      </c>
      <c r="K4" s="15"/>
    </row>
    <row r="5" spans="3:12" ht="60" x14ac:dyDescent="0.25">
      <c r="C5" s="13" t="s">
        <v>119</v>
      </c>
      <c r="D5" s="13" t="s">
        <v>120</v>
      </c>
      <c r="E5" s="23" t="s">
        <v>10</v>
      </c>
      <c r="F5" s="23" t="s">
        <v>10</v>
      </c>
      <c r="G5" s="25"/>
      <c r="H5" s="23" t="s">
        <v>10</v>
      </c>
      <c r="I5" s="26" t="s">
        <v>10</v>
      </c>
      <c r="J5" s="23" t="s">
        <v>10</v>
      </c>
      <c r="K5" s="15" t="s">
        <v>157</v>
      </c>
    </row>
    <row r="6" spans="3:12" ht="45" x14ac:dyDescent="0.25">
      <c r="C6" s="13" t="s">
        <v>121</v>
      </c>
      <c r="D6" s="13" t="s">
        <v>122</v>
      </c>
      <c r="E6" s="23" t="s">
        <v>10</v>
      </c>
      <c r="F6" s="23" t="s">
        <v>10</v>
      </c>
      <c r="G6" s="23" t="s">
        <v>10</v>
      </c>
      <c r="H6" s="23" t="s">
        <v>10</v>
      </c>
      <c r="I6" s="26" t="s">
        <v>10</v>
      </c>
      <c r="J6" s="27" t="s">
        <v>162</v>
      </c>
      <c r="K6" s="15"/>
      <c r="L6" t="s">
        <v>160</v>
      </c>
    </row>
    <row r="7" spans="3:12" ht="30" x14ac:dyDescent="0.25">
      <c r="C7" s="13" t="s">
        <v>123</v>
      </c>
      <c r="D7" s="13" t="s">
        <v>123</v>
      </c>
      <c r="E7" s="23" t="s">
        <v>10</v>
      </c>
      <c r="F7" s="23" t="s">
        <v>10</v>
      </c>
      <c r="G7" s="23" t="s">
        <v>10</v>
      </c>
      <c r="H7" s="23" t="s">
        <v>10</v>
      </c>
      <c r="I7" s="26" t="s">
        <v>10</v>
      </c>
      <c r="J7" s="15" t="s">
        <v>273</v>
      </c>
      <c r="K7" s="15"/>
    </row>
    <row r="8" spans="3:12" ht="30" x14ac:dyDescent="0.25">
      <c r="C8" s="13" t="s">
        <v>124</v>
      </c>
      <c r="D8" s="13" t="s">
        <v>124</v>
      </c>
      <c r="E8" s="23" t="s">
        <v>10</v>
      </c>
      <c r="F8" s="23" t="s">
        <v>10</v>
      </c>
      <c r="G8" s="23" t="s">
        <v>10</v>
      </c>
      <c r="H8" s="23" t="s">
        <v>10</v>
      </c>
      <c r="I8" s="24" t="s">
        <v>10</v>
      </c>
      <c r="J8" s="23" t="s">
        <v>10</v>
      </c>
      <c r="K8" s="23" t="s">
        <v>157</v>
      </c>
    </row>
    <row r="9" spans="3:12" ht="30" x14ac:dyDescent="0.25">
      <c r="C9" s="13" t="s">
        <v>125</v>
      </c>
      <c r="D9" s="13" t="s">
        <v>126</v>
      </c>
      <c r="E9" s="23" t="s">
        <v>10</v>
      </c>
      <c r="F9" s="23" t="s">
        <v>10</v>
      </c>
      <c r="G9" s="23" t="s">
        <v>10</v>
      </c>
      <c r="H9" s="23" t="s">
        <v>10</v>
      </c>
      <c r="I9" s="26" t="s">
        <v>10</v>
      </c>
      <c r="J9" s="23" t="s">
        <v>10</v>
      </c>
      <c r="K9" s="16" t="s">
        <v>157</v>
      </c>
    </row>
    <row r="10" spans="3:12" ht="45" x14ac:dyDescent="0.25">
      <c r="C10" s="13" t="s">
        <v>127</v>
      </c>
      <c r="D10" s="13" t="s">
        <v>128</v>
      </c>
      <c r="E10" s="23" t="s">
        <v>10</v>
      </c>
      <c r="F10" s="23" t="s">
        <v>10</v>
      </c>
      <c r="G10" s="23" t="s">
        <v>10</v>
      </c>
      <c r="H10" s="23" t="s">
        <v>10</v>
      </c>
      <c r="I10" s="24" t="s">
        <v>10</v>
      </c>
      <c r="J10" s="23" t="s">
        <v>10</v>
      </c>
      <c r="K10" s="15" t="s">
        <v>157</v>
      </c>
      <c r="L10" s="20"/>
    </row>
    <row r="11" spans="3:12" ht="210" x14ac:dyDescent="0.25">
      <c r="C11" s="13" t="s">
        <v>129</v>
      </c>
      <c r="D11" s="13" t="s">
        <v>130</v>
      </c>
      <c r="E11" s="23" t="s">
        <v>10</v>
      </c>
      <c r="F11" s="23" t="s">
        <v>10</v>
      </c>
      <c r="G11" s="23" t="s">
        <v>10</v>
      </c>
      <c r="H11" s="23" t="s">
        <v>10</v>
      </c>
      <c r="I11" s="24" t="s">
        <v>10</v>
      </c>
      <c r="J11" s="15" t="s">
        <v>273</v>
      </c>
      <c r="K11" s="15"/>
    </row>
    <row r="12" spans="3:12" ht="105" x14ac:dyDescent="0.25">
      <c r="C12" s="13" t="s">
        <v>131</v>
      </c>
      <c r="D12" s="13" t="s">
        <v>132</v>
      </c>
      <c r="E12" s="23" t="s">
        <v>10</v>
      </c>
      <c r="F12" s="23" t="s">
        <v>10</v>
      </c>
      <c r="G12" s="23" t="s">
        <v>10</v>
      </c>
      <c r="H12" s="23" t="s">
        <v>10</v>
      </c>
      <c r="I12" s="26" t="s">
        <v>10</v>
      </c>
      <c r="J12" s="23" t="s">
        <v>10</v>
      </c>
      <c r="K12" s="15" t="s">
        <v>157</v>
      </c>
    </row>
    <row r="13" spans="3:12" ht="60" x14ac:dyDescent="0.25">
      <c r="C13" s="13" t="s">
        <v>84</v>
      </c>
      <c r="D13" s="13" t="s">
        <v>133</v>
      </c>
      <c r="E13" s="23" t="s">
        <v>10</v>
      </c>
      <c r="F13" s="23" t="s">
        <v>10</v>
      </c>
      <c r="G13" s="23" t="s">
        <v>10</v>
      </c>
      <c r="H13" s="23" t="s">
        <v>10</v>
      </c>
      <c r="I13" s="26" t="s">
        <v>10</v>
      </c>
      <c r="J13" s="23" t="s">
        <v>10</v>
      </c>
      <c r="K13" s="15" t="s">
        <v>157</v>
      </c>
    </row>
    <row r="14" spans="3:12" ht="30" x14ac:dyDescent="0.25">
      <c r="C14" s="13" t="s">
        <v>134</v>
      </c>
      <c r="D14" s="13" t="s">
        <v>135</v>
      </c>
      <c r="E14" s="23" t="s">
        <v>10</v>
      </c>
      <c r="F14" s="23" t="s">
        <v>10</v>
      </c>
      <c r="G14" s="23" t="s">
        <v>10</v>
      </c>
      <c r="H14" s="23" t="s">
        <v>10</v>
      </c>
      <c r="I14" s="24" t="s">
        <v>10</v>
      </c>
      <c r="J14" s="23" t="s">
        <v>10</v>
      </c>
      <c r="K14" s="15">
        <v>22</v>
      </c>
      <c r="L14">
        <v>23</v>
      </c>
    </row>
    <row r="15" spans="3:12" ht="45" x14ac:dyDescent="0.25">
      <c r="C15" s="13" t="s">
        <v>136</v>
      </c>
      <c r="D15" s="13" t="s">
        <v>137</v>
      </c>
      <c r="E15" s="23" t="s">
        <v>10</v>
      </c>
      <c r="F15" s="23" t="s">
        <v>10</v>
      </c>
      <c r="G15" s="23" t="s">
        <v>10</v>
      </c>
      <c r="H15" s="23" t="s">
        <v>10</v>
      </c>
      <c r="I15" s="26" t="s">
        <v>10</v>
      </c>
      <c r="J15" s="15" t="s">
        <v>273</v>
      </c>
      <c r="K15" s="15"/>
    </row>
    <row r="16" spans="3:12" ht="45" x14ac:dyDescent="0.25">
      <c r="C16" s="13" t="s">
        <v>63</v>
      </c>
      <c r="D16" s="13" t="s">
        <v>138</v>
      </c>
      <c r="E16" s="23" t="s">
        <v>10</v>
      </c>
      <c r="F16" s="23" t="s">
        <v>10</v>
      </c>
      <c r="G16" s="23" t="s">
        <v>10</v>
      </c>
      <c r="H16" s="23" t="s">
        <v>10</v>
      </c>
      <c r="I16" s="24" t="s">
        <v>10</v>
      </c>
      <c r="J16" s="23" t="s">
        <v>10</v>
      </c>
      <c r="K16" s="17" t="s">
        <v>157</v>
      </c>
    </row>
    <row r="17" spans="3:12" ht="30" x14ac:dyDescent="0.25">
      <c r="C17" s="13" t="s">
        <v>139</v>
      </c>
      <c r="D17" s="13" t="s">
        <v>140</v>
      </c>
      <c r="E17" s="23" t="s">
        <v>10</v>
      </c>
      <c r="F17" s="23" t="s">
        <v>10</v>
      </c>
      <c r="G17" s="23" t="s">
        <v>10</v>
      </c>
      <c r="H17" s="23" t="s">
        <v>10</v>
      </c>
      <c r="I17" s="24" t="s">
        <v>10</v>
      </c>
      <c r="J17" s="23" t="s">
        <v>10</v>
      </c>
      <c r="K17" s="15" t="s">
        <v>157</v>
      </c>
      <c r="L17" s="20"/>
    </row>
    <row r="18" spans="3:12" ht="45" x14ac:dyDescent="0.25">
      <c r="C18" s="13" t="s">
        <v>141</v>
      </c>
      <c r="D18" s="13" t="s">
        <v>142</v>
      </c>
      <c r="E18" s="23" t="s">
        <v>10</v>
      </c>
      <c r="F18" s="23" t="s">
        <v>10</v>
      </c>
      <c r="G18" s="23" t="s">
        <v>10</v>
      </c>
      <c r="H18" s="23" t="s">
        <v>10</v>
      </c>
      <c r="I18" s="24" t="s">
        <v>10</v>
      </c>
      <c r="J18" s="28" t="s">
        <v>162</v>
      </c>
      <c r="K18" s="15"/>
      <c r="L18" t="s">
        <v>161</v>
      </c>
    </row>
    <row r="19" spans="3:12" ht="90" x14ac:dyDescent="0.25">
      <c r="C19" s="13" t="s">
        <v>143</v>
      </c>
      <c r="D19" s="13" t="s">
        <v>144</v>
      </c>
      <c r="E19" s="23" t="s">
        <v>10</v>
      </c>
      <c r="F19" s="23" t="s">
        <v>10</v>
      </c>
      <c r="G19" s="23" t="s">
        <v>10</v>
      </c>
      <c r="H19" s="23" t="s">
        <v>10</v>
      </c>
      <c r="I19" s="26" t="s">
        <v>10</v>
      </c>
      <c r="J19" s="23" t="s">
        <v>10</v>
      </c>
      <c r="K19" s="15" t="s">
        <v>157</v>
      </c>
    </row>
    <row r="20" spans="3:12" ht="75" x14ac:dyDescent="0.25">
      <c r="C20" s="13" t="s">
        <v>145</v>
      </c>
      <c r="D20" s="13" t="s">
        <v>146</v>
      </c>
      <c r="E20" s="23" t="s">
        <v>10</v>
      </c>
      <c r="F20" s="23" t="s">
        <v>10</v>
      </c>
      <c r="G20" s="23" t="s">
        <v>10</v>
      </c>
      <c r="H20" s="23" t="s">
        <v>10</v>
      </c>
      <c r="I20" s="26" t="s">
        <v>10</v>
      </c>
      <c r="J20" s="23" t="s">
        <v>10</v>
      </c>
      <c r="K20" s="15" t="s">
        <v>157</v>
      </c>
    </row>
    <row r="21" spans="3:12" ht="60" x14ac:dyDescent="0.25">
      <c r="C21" s="13" t="s">
        <v>147</v>
      </c>
      <c r="D21" s="13" t="s">
        <v>148</v>
      </c>
      <c r="E21" s="23" t="s">
        <v>10</v>
      </c>
      <c r="F21" s="23" t="s">
        <v>10</v>
      </c>
      <c r="G21" s="23" t="s">
        <v>10</v>
      </c>
      <c r="H21" s="23" t="s">
        <v>10</v>
      </c>
      <c r="I21" s="26" t="s">
        <v>10</v>
      </c>
      <c r="J21" s="29" t="s">
        <v>162</v>
      </c>
      <c r="K21" s="15"/>
    </row>
    <row r="22" spans="3:12" ht="45" x14ac:dyDescent="0.25">
      <c r="C22" s="13" t="s">
        <v>149</v>
      </c>
      <c r="D22" s="13" t="s">
        <v>150</v>
      </c>
      <c r="E22" s="23" t="s">
        <v>10</v>
      </c>
      <c r="F22" s="23" t="s">
        <v>10</v>
      </c>
      <c r="G22" s="23" t="s">
        <v>10</v>
      </c>
      <c r="H22" s="23" t="s">
        <v>10</v>
      </c>
      <c r="I22" s="24" t="s">
        <v>10</v>
      </c>
      <c r="J22" s="23" t="s">
        <v>10</v>
      </c>
      <c r="K22" s="15" t="s">
        <v>157</v>
      </c>
      <c r="L22" s="15"/>
    </row>
    <row r="23" spans="3:12" ht="60" x14ac:dyDescent="0.25">
      <c r="C23" s="13" t="s">
        <v>151</v>
      </c>
      <c r="D23" s="13" t="s">
        <v>152</v>
      </c>
      <c r="E23" s="23" t="s">
        <v>10</v>
      </c>
      <c r="F23" s="23" t="s">
        <v>10</v>
      </c>
      <c r="G23" s="23" t="s">
        <v>10</v>
      </c>
      <c r="H23" s="23" t="s">
        <v>10</v>
      </c>
      <c r="I23" s="26" t="s">
        <v>10</v>
      </c>
      <c r="J23" s="23" t="s">
        <v>10</v>
      </c>
      <c r="K23" s="15" t="s">
        <v>157</v>
      </c>
    </row>
    <row r="24" spans="3:12" ht="30" x14ac:dyDescent="0.25">
      <c r="C24" s="13" t="s">
        <v>153</v>
      </c>
      <c r="D24" s="13" t="s">
        <v>154</v>
      </c>
      <c r="E24" s="23" t="s">
        <v>10</v>
      </c>
      <c r="F24" s="23" t="s">
        <v>10</v>
      </c>
      <c r="G24" s="23" t="s">
        <v>10</v>
      </c>
      <c r="H24" s="23" t="s">
        <v>10</v>
      </c>
      <c r="I24" s="24" t="s">
        <v>10</v>
      </c>
      <c r="J24" s="23" t="s">
        <v>10</v>
      </c>
      <c r="K24" s="17" t="s">
        <v>157</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34D8F-C4A9-4880-8311-5665C99D83B5}">
  <dimension ref="B12:L20"/>
  <sheetViews>
    <sheetView tabSelected="1" topLeftCell="A7" workbookViewId="0">
      <selection activeCell="M19" sqref="M19"/>
    </sheetView>
  </sheetViews>
  <sheetFormatPr baseColWidth="10" defaultRowHeight="15" x14ac:dyDescent="0.25"/>
  <cols>
    <col min="1" max="1" width="12.7109375" customWidth="1"/>
    <col min="2" max="2" width="12.140625" style="46" customWidth="1"/>
    <col min="4" max="4" width="17.140625" customWidth="1"/>
    <col min="5" max="5" width="17.28515625" customWidth="1"/>
    <col min="6" max="6" width="16.28515625" customWidth="1"/>
    <col min="7" max="7" width="17.42578125" customWidth="1"/>
  </cols>
  <sheetData>
    <row r="12" spans="8:12" ht="15.75" thickBot="1" x14ac:dyDescent="0.3"/>
    <row r="13" spans="8:12" x14ac:dyDescent="0.25">
      <c r="H13" s="81" t="s">
        <v>289</v>
      </c>
      <c r="I13" s="82"/>
      <c r="J13" s="82"/>
      <c r="K13" s="82"/>
      <c r="L13" s="83"/>
    </row>
    <row r="14" spans="8:12" x14ac:dyDescent="0.25">
      <c r="H14" s="84"/>
      <c r="I14" s="85"/>
      <c r="J14" s="85"/>
      <c r="K14" s="85"/>
      <c r="L14" s="86"/>
    </row>
    <row r="15" spans="8:12" x14ac:dyDescent="0.25">
      <c r="H15" s="84"/>
      <c r="I15" s="85"/>
      <c r="J15" s="85"/>
      <c r="K15" s="85"/>
      <c r="L15" s="86"/>
    </row>
    <row r="16" spans="8:12" x14ac:dyDescent="0.25">
      <c r="H16" s="84"/>
      <c r="I16" s="85"/>
      <c r="J16" s="85"/>
      <c r="K16" s="85"/>
      <c r="L16" s="86"/>
    </row>
    <row r="17" spans="8:12" x14ac:dyDescent="0.25">
      <c r="H17" s="84"/>
      <c r="I17" s="85"/>
      <c r="J17" s="85"/>
      <c r="K17" s="85"/>
      <c r="L17" s="86"/>
    </row>
    <row r="18" spans="8:12" x14ac:dyDescent="0.25">
      <c r="H18" s="84"/>
      <c r="I18" s="85"/>
      <c r="J18" s="85"/>
      <c r="K18" s="85"/>
      <c r="L18" s="86"/>
    </row>
    <row r="19" spans="8:12" x14ac:dyDescent="0.25">
      <c r="H19" s="84"/>
      <c r="I19" s="85"/>
      <c r="J19" s="85"/>
      <c r="K19" s="85"/>
      <c r="L19" s="86"/>
    </row>
    <row r="20" spans="8:12" ht="15.75" thickBot="1" x14ac:dyDescent="0.3">
      <c r="H20" s="87"/>
      <c r="I20" s="88"/>
      <c r="J20" s="88"/>
      <c r="K20" s="88"/>
      <c r="L20" s="89"/>
    </row>
  </sheetData>
  <mergeCells count="1">
    <mergeCell ref="H13:L20"/>
  </mergeCells>
  <phoneticPr fontId="32"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AFDA-1001-41BC-865C-924FEBA971A6}">
  <dimension ref="A1"/>
  <sheetViews>
    <sheetView topLeftCell="B25" workbookViewId="0">
      <selection activeCell="M39" sqref="M39"/>
    </sheetView>
  </sheetViews>
  <sheetFormatPr baseColWidth="10"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10"/>
  <sheetViews>
    <sheetView zoomScale="90" zoomScaleNormal="90" workbookViewId="0">
      <selection activeCell="F33" sqref="F33"/>
    </sheetView>
  </sheetViews>
  <sheetFormatPr baseColWidth="10" defaultRowHeight="15" x14ac:dyDescent="0.25"/>
  <cols>
    <col min="2" max="2" width="21.85546875" customWidth="1"/>
    <col min="3" max="3" width="49.5703125" bestFit="1" customWidth="1"/>
    <col min="4" max="4" width="6.28515625" bestFit="1" customWidth="1"/>
    <col min="6" max="6" width="14.85546875" style="46" customWidth="1"/>
    <col min="7" max="7" width="7.42578125" customWidth="1"/>
    <col min="8" max="8" width="8.28515625" customWidth="1"/>
    <col min="9" max="9" width="9.5703125" customWidth="1"/>
    <col min="10" max="10" width="6.7109375" customWidth="1"/>
    <col min="11" max="11" width="8.28515625" customWidth="1"/>
    <col min="13" max="13" width="6.85546875" customWidth="1"/>
    <col min="14" max="14" width="7.5703125" customWidth="1"/>
    <col min="15" max="15" width="9" customWidth="1"/>
    <col min="16" max="17" width="9.140625" customWidth="1"/>
  </cols>
  <sheetData>
    <row r="2" spans="1:17" x14ac:dyDescent="0.25">
      <c r="G2" s="48"/>
    </row>
    <row r="3" spans="1:17" x14ac:dyDescent="0.25">
      <c r="A3" s="47"/>
      <c r="B3" s="47"/>
      <c r="C3" s="47"/>
      <c r="D3" s="47"/>
      <c r="E3" s="47"/>
      <c r="F3" s="58"/>
      <c r="G3" s="47"/>
      <c r="H3" s="47"/>
      <c r="I3" s="47"/>
      <c r="J3" s="47"/>
      <c r="K3" s="47"/>
      <c r="L3" s="47"/>
      <c r="M3" s="47"/>
      <c r="N3" s="47"/>
    </row>
    <row r="6" spans="1:17" ht="43.5" customHeight="1" x14ac:dyDescent="0.25">
      <c r="B6" s="90" t="s">
        <v>290</v>
      </c>
      <c r="C6" s="91"/>
      <c r="D6" s="91"/>
      <c r="E6" s="91"/>
      <c r="F6" s="91"/>
      <c r="G6" s="92" t="s">
        <v>291</v>
      </c>
      <c r="H6" s="93"/>
      <c r="I6" s="92" t="s">
        <v>285</v>
      </c>
      <c r="J6" s="94"/>
      <c r="K6" s="93"/>
      <c r="L6" s="92" t="s">
        <v>292</v>
      </c>
      <c r="M6" s="94"/>
      <c r="N6" s="93"/>
      <c r="O6" s="92" t="s">
        <v>293</v>
      </c>
      <c r="P6" s="93"/>
      <c r="Q6" s="98" t="s">
        <v>4</v>
      </c>
    </row>
    <row r="7" spans="1:17" ht="36.75" customHeight="1" x14ac:dyDescent="0.25">
      <c r="B7" s="95" t="s">
        <v>0</v>
      </c>
      <c r="C7" s="95" t="s">
        <v>1</v>
      </c>
      <c r="D7" s="96" t="s">
        <v>281</v>
      </c>
      <c r="E7" s="96" t="s">
        <v>284</v>
      </c>
      <c r="F7" s="97" t="s">
        <v>282</v>
      </c>
      <c r="G7" s="96" t="s">
        <v>3</v>
      </c>
      <c r="H7" s="96" t="s">
        <v>2</v>
      </c>
      <c r="I7" s="96" t="s">
        <v>281</v>
      </c>
      <c r="J7" s="96" t="s">
        <v>3</v>
      </c>
      <c r="K7" s="96" t="s">
        <v>2</v>
      </c>
      <c r="L7" s="96" t="s">
        <v>288</v>
      </c>
      <c r="M7" s="96" t="s">
        <v>3</v>
      </c>
      <c r="N7" s="96" t="s">
        <v>2</v>
      </c>
      <c r="O7" s="96" t="s">
        <v>3</v>
      </c>
      <c r="P7" s="96" t="s">
        <v>278</v>
      </c>
      <c r="Q7" s="99"/>
    </row>
    <row r="8" spans="1:17" ht="42.75" x14ac:dyDescent="0.25">
      <c r="B8" s="80" t="s">
        <v>287</v>
      </c>
      <c r="C8" s="59" t="s">
        <v>294</v>
      </c>
      <c r="D8" s="59">
        <v>3</v>
      </c>
      <c r="E8" s="60">
        <v>3799997</v>
      </c>
      <c r="F8" s="61">
        <f>E8*D8</f>
        <v>11399991</v>
      </c>
      <c r="G8" s="63">
        <f>E8/E8*10</f>
        <v>10</v>
      </c>
      <c r="H8" s="64">
        <f>G8*60%</f>
        <v>6</v>
      </c>
      <c r="I8" s="65" t="s">
        <v>295</v>
      </c>
      <c r="J8" s="66">
        <v>10</v>
      </c>
      <c r="K8" s="64">
        <f>J8*15%</f>
        <v>1.5</v>
      </c>
      <c r="L8" s="65">
        <v>2022</v>
      </c>
      <c r="M8" s="66">
        <v>10</v>
      </c>
      <c r="N8" s="64">
        <f>M8*15%</f>
        <v>1.5</v>
      </c>
      <c r="O8" s="66">
        <v>10</v>
      </c>
      <c r="P8" s="64">
        <f>+O8*5%</f>
        <v>0.5</v>
      </c>
      <c r="Q8" s="64">
        <f>H8+K8+N8+P8</f>
        <v>9.5</v>
      </c>
    </row>
    <row r="9" spans="1:17" x14ac:dyDescent="0.25">
      <c r="B9" s="15"/>
      <c r="C9" s="15"/>
      <c r="D9" s="15"/>
      <c r="Q9" s="49"/>
    </row>
    <row r="10" spans="1:17" x14ac:dyDescent="0.25">
      <c r="B10" s="15"/>
      <c r="C10" s="15"/>
      <c r="D10" s="15"/>
      <c r="Q10" s="49"/>
    </row>
  </sheetData>
  <mergeCells count="6">
    <mergeCell ref="Q6:Q7"/>
    <mergeCell ref="B6:F6"/>
    <mergeCell ref="G6:H6"/>
    <mergeCell ref="I6:K6"/>
    <mergeCell ref="L6:N6"/>
    <mergeCell ref="O6:P6"/>
  </mergeCells>
  <phoneticPr fontId="3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G241"/>
  <sheetViews>
    <sheetView zoomScale="80" zoomScaleNormal="80" workbookViewId="0">
      <selection activeCell="J24" sqref="J24"/>
    </sheetView>
  </sheetViews>
  <sheetFormatPr baseColWidth="10" defaultColWidth="11.42578125" defaultRowHeight="12.75" x14ac:dyDescent="0.25"/>
  <cols>
    <col min="1" max="1" width="11.42578125" style="38"/>
    <col min="2" max="2" width="6.140625" style="39" customWidth="1"/>
    <col min="3" max="3" width="27.140625" style="38" customWidth="1"/>
    <col min="4" max="4" width="12.140625" style="39" customWidth="1"/>
    <col min="5" max="5" width="14.140625" style="39" customWidth="1"/>
    <col min="6" max="6" width="23.42578125" style="38" customWidth="1"/>
    <col min="7" max="16384" width="11.42578125" style="38"/>
  </cols>
  <sheetData>
    <row r="2" spans="1:7" x14ac:dyDescent="0.25">
      <c r="A2" s="41"/>
      <c r="B2" s="42"/>
      <c r="C2" s="41"/>
      <c r="D2" s="43"/>
      <c r="E2" s="43"/>
      <c r="F2" s="41"/>
      <c r="G2" s="41"/>
    </row>
    <row r="3" spans="1:7" ht="24.75" customHeight="1" x14ac:dyDescent="0.25">
      <c r="A3" s="41"/>
      <c r="B3" s="51"/>
      <c r="C3" s="52"/>
      <c r="D3" s="104" t="s">
        <v>287</v>
      </c>
      <c r="E3" s="104"/>
      <c r="F3" s="104"/>
      <c r="G3" s="41"/>
    </row>
    <row r="4" spans="1:7" ht="25.5" x14ac:dyDescent="0.25">
      <c r="A4" s="41"/>
      <c r="B4" s="95" t="s">
        <v>11</v>
      </c>
      <c r="C4" s="95" t="s">
        <v>274</v>
      </c>
      <c r="D4" s="95" t="s">
        <v>281</v>
      </c>
      <c r="E4" s="95" t="s">
        <v>283</v>
      </c>
      <c r="F4" s="103" t="s">
        <v>282</v>
      </c>
      <c r="G4" s="41"/>
    </row>
    <row r="5" spans="1:7" ht="38.25" x14ac:dyDescent="0.25">
      <c r="A5" s="41"/>
      <c r="B5" s="53">
        <v>1</v>
      </c>
      <c r="C5" s="62" t="s">
        <v>296</v>
      </c>
      <c r="D5" s="59">
        <v>3</v>
      </c>
      <c r="E5" s="60">
        <v>3799997</v>
      </c>
      <c r="F5" s="61">
        <f>E5*D5</f>
        <v>11399991</v>
      </c>
      <c r="G5" s="41"/>
    </row>
    <row r="6" spans="1:7" x14ac:dyDescent="0.25">
      <c r="A6" s="44"/>
      <c r="B6" s="54"/>
      <c r="C6" s="100" t="s">
        <v>275</v>
      </c>
      <c r="D6" s="101"/>
      <c r="E6" s="101"/>
      <c r="F6" s="102">
        <f>+F5</f>
        <v>11399991</v>
      </c>
      <c r="G6" s="41"/>
    </row>
    <row r="7" spans="1:7" x14ac:dyDescent="0.25">
      <c r="A7" s="41"/>
      <c r="B7" s="55"/>
      <c r="C7" s="67" t="s">
        <v>12</v>
      </c>
      <c r="D7" s="67"/>
      <c r="E7" s="67" t="s">
        <v>287</v>
      </c>
      <c r="F7" s="67"/>
      <c r="G7" s="41"/>
    </row>
    <row r="8" spans="1:7" x14ac:dyDescent="0.25">
      <c r="A8" s="41"/>
      <c r="B8" s="55"/>
      <c r="C8" s="67" t="s">
        <v>13</v>
      </c>
      <c r="D8" s="67"/>
      <c r="E8" s="67" t="s">
        <v>286</v>
      </c>
      <c r="F8" s="67"/>
      <c r="G8" s="41"/>
    </row>
    <row r="9" spans="1:7" ht="40.5" customHeight="1" x14ac:dyDescent="0.25">
      <c r="A9" s="44"/>
      <c r="B9" s="56"/>
      <c r="C9" s="67" t="s">
        <v>14</v>
      </c>
      <c r="D9" s="67"/>
      <c r="E9" s="67" t="s">
        <v>297</v>
      </c>
      <c r="F9" s="67"/>
      <c r="G9" s="41"/>
    </row>
    <row r="10" spans="1:7" x14ac:dyDescent="0.25">
      <c r="A10" s="44"/>
      <c r="B10" s="57"/>
      <c r="C10" s="67" t="s">
        <v>15</v>
      </c>
      <c r="D10" s="67"/>
      <c r="E10" s="67" t="s">
        <v>279</v>
      </c>
      <c r="F10" s="67"/>
      <c r="G10" s="41"/>
    </row>
    <row r="11" spans="1:7" x14ac:dyDescent="0.25">
      <c r="A11" s="41"/>
      <c r="B11" s="55"/>
      <c r="C11" s="67" t="s">
        <v>16</v>
      </c>
      <c r="D11" s="67"/>
      <c r="E11" s="67" t="s">
        <v>298</v>
      </c>
      <c r="F11" s="67"/>
      <c r="G11" s="41"/>
    </row>
    <row r="12" spans="1:7" x14ac:dyDescent="0.25">
      <c r="A12" s="44"/>
      <c r="B12" s="56"/>
      <c r="C12" s="67" t="s">
        <v>17</v>
      </c>
      <c r="D12" s="67"/>
      <c r="E12" s="67" t="s">
        <v>299</v>
      </c>
      <c r="F12" s="67"/>
      <c r="G12" s="45"/>
    </row>
    <row r="13" spans="1:7" ht="41.25" customHeight="1" x14ac:dyDescent="0.25">
      <c r="A13" s="41"/>
      <c r="B13" s="55"/>
      <c r="C13" s="109" t="s">
        <v>18</v>
      </c>
      <c r="D13" s="109"/>
      <c r="E13" s="109" t="s">
        <v>297</v>
      </c>
      <c r="F13" s="109"/>
      <c r="G13" s="50"/>
    </row>
    <row r="14" spans="1:7" x14ac:dyDescent="0.25">
      <c r="A14" s="41"/>
      <c r="B14" s="55"/>
      <c r="C14" s="109" t="s">
        <v>19</v>
      </c>
      <c r="D14" s="109"/>
      <c r="E14" s="109" t="s">
        <v>280</v>
      </c>
      <c r="F14" s="109"/>
      <c r="G14" s="45"/>
    </row>
    <row r="15" spans="1:7" x14ac:dyDescent="0.25">
      <c r="A15" s="41"/>
      <c r="B15" s="43"/>
      <c r="C15" s="41"/>
      <c r="D15" s="43"/>
      <c r="E15" s="43"/>
      <c r="F15" s="41"/>
      <c r="G15" s="41"/>
    </row>
    <row r="16" spans="1:7" x14ac:dyDescent="0.25">
      <c r="A16" s="41"/>
      <c r="B16" s="43"/>
      <c r="C16" s="41"/>
      <c r="D16" s="43"/>
      <c r="E16" s="43"/>
      <c r="F16" s="41"/>
      <c r="G16" s="41"/>
    </row>
    <row r="17" spans="1:7" x14ac:dyDescent="0.25">
      <c r="A17" s="41"/>
      <c r="B17" s="41"/>
      <c r="C17" s="41"/>
      <c r="D17" s="41"/>
      <c r="E17" s="41"/>
      <c r="F17" s="41"/>
      <c r="G17" s="41"/>
    </row>
    <row r="18" spans="1:7" x14ac:dyDescent="0.25">
      <c r="A18" s="41"/>
      <c r="B18" s="41"/>
      <c r="C18" s="41"/>
      <c r="D18" s="41"/>
      <c r="E18" s="41"/>
      <c r="F18" s="41"/>
      <c r="G18" s="41"/>
    </row>
    <row r="19" spans="1:7" x14ac:dyDescent="0.25">
      <c r="A19" s="41"/>
      <c r="B19" s="41"/>
      <c r="C19" s="41"/>
      <c r="D19" s="41"/>
      <c r="E19" s="41"/>
      <c r="F19" s="41"/>
      <c r="G19" s="41"/>
    </row>
    <row r="20" spans="1:7" x14ac:dyDescent="0.25">
      <c r="A20" s="41"/>
      <c r="B20" s="41"/>
      <c r="C20" s="41"/>
      <c r="D20" s="41"/>
      <c r="E20" s="41"/>
      <c r="F20" s="41"/>
      <c r="G20" s="41"/>
    </row>
    <row r="21" spans="1:7" x14ac:dyDescent="0.25">
      <c r="A21" s="41"/>
      <c r="B21" s="41"/>
      <c r="C21" s="41"/>
      <c r="D21" s="41"/>
      <c r="E21" s="41"/>
      <c r="F21" s="41"/>
      <c r="G21" s="41"/>
    </row>
    <row r="22" spans="1:7" x14ac:dyDescent="0.25">
      <c r="A22" s="41"/>
      <c r="B22" s="41"/>
      <c r="C22" s="41"/>
      <c r="D22" s="41"/>
      <c r="E22" s="41"/>
      <c r="F22" s="41"/>
      <c r="G22" s="41"/>
    </row>
    <row r="23" spans="1:7" x14ac:dyDescent="0.25">
      <c r="B23" s="38"/>
      <c r="D23" s="38"/>
      <c r="E23" s="38"/>
    </row>
    <row r="24" spans="1:7" x14ac:dyDescent="0.25">
      <c r="B24" s="38"/>
      <c r="D24" s="38"/>
      <c r="E24" s="38"/>
    </row>
    <row r="25" spans="1:7" x14ac:dyDescent="0.25">
      <c r="B25" s="38"/>
      <c r="D25" s="38"/>
      <c r="E25" s="38"/>
    </row>
    <row r="26" spans="1:7" x14ac:dyDescent="0.25">
      <c r="B26" s="38"/>
      <c r="D26" s="38"/>
      <c r="E26" s="38"/>
    </row>
    <row r="27" spans="1:7" x14ac:dyDescent="0.25">
      <c r="B27" s="38"/>
      <c r="D27" s="38"/>
      <c r="E27" s="38"/>
    </row>
    <row r="28" spans="1:7" x14ac:dyDescent="0.25">
      <c r="B28" s="38"/>
      <c r="D28" s="38"/>
      <c r="E28" s="38"/>
    </row>
    <row r="29" spans="1:7" x14ac:dyDescent="0.25">
      <c r="B29" s="38"/>
      <c r="D29" s="38"/>
      <c r="E29" s="38"/>
    </row>
    <row r="30" spans="1:7" x14ac:dyDescent="0.25">
      <c r="B30" s="38"/>
      <c r="D30" s="38"/>
      <c r="E30" s="38"/>
    </row>
    <row r="31" spans="1:7" x14ac:dyDescent="0.25">
      <c r="B31" s="38"/>
      <c r="D31" s="38"/>
      <c r="E31" s="38"/>
    </row>
    <row r="32" spans="1:7" x14ac:dyDescent="0.25">
      <c r="B32" s="38"/>
      <c r="D32" s="38"/>
      <c r="E32" s="38"/>
    </row>
    <row r="33" s="38" customFormat="1" x14ac:dyDescent="0.25"/>
    <row r="34" s="38" customFormat="1" x14ac:dyDescent="0.25"/>
    <row r="35" s="38" customFormat="1" x14ac:dyDescent="0.25"/>
    <row r="36" s="38" customFormat="1" x14ac:dyDescent="0.25"/>
    <row r="37" s="38" customFormat="1" x14ac:dyDescent="0.25"/>
    <row r="38" s="38" customFormat="1" x14ac:dyDescent="0.25"/>
    <row r="39" s="38" customFormat="1" x14ac:dyDescent="0.25"/>
    <row r="40" s="38" customFormat="1" x14ac:dyDescent="0.25"/>
    <row r="41" s="38" customFormat="1" x14ac:dyDescent="0.25"/>
    <row r="42" s="38" customFormat="1" ht="32.25" customHeight="1" x14ac:dyDescent="0.25"/>
    <row r="43" s="38" customFormat="1" x14ac:dyDescent="0.25"/>
    <row r="44" s="38" customFormat="1" x14ac:dyDescent="0.25"/>
    <row r="45" s="38" customFormat="1" x14ac:dyDescent="0.25"/>
    <row r="46" s="38" customFormat="1" x14ac:dyDescent="0.25"/>
    <row r="47" s="38" customFormat="1" x14ac:dyDescent="0.25"/>
    <row r="48" s="38" customFormat="1" x14ac:dyDescent="0.25"/>
    <row r="49" s="38" customFormat="1" x14ac:dyDescent="0.25"/>
    <row r="50" s="38" customFormat="1" x14ac:dyDescent="0.25"/>
    <row r="51" s="38" customFormat="1" x14ac:dyDescent="0.25"/>
    <row r="52" s="38" customFormat="1" x14ac:dyDescent="0.25"/>
    <row r="53" s="38" customFormat="1" x14ac:dyDescent="0.25"/>
    <row r="54" s="38" customFormat="1" x14ac:dyDescent="0.25"/>
    <row r="55" s="38" customFormat="1" x14ac:dyDescent="0.25"/>
    <row r="56" s="38" customFormat="1" x14ac:dyDescent="0.25"/>
    <row r="57" s="38" customFormat="1" x14ac:dyDescent="0.25"/>
    <row r="58" s="38" customFormat="1" x14ac:dyDescent="0.25"/>
    <row r="59" s="38" customFormat="1" x14ac:dyDescent="0.25"/>
    <row r="60" s="38" customFormat="1" x14ac:dyDescent="0.25"/>
    <row r="61" s="38" customFormat="1" x14ac:dyDescent="0.25"/>
    <row r="62" s="38" customFormat="1" x14ac:dyDescent="0.25"/>
    <row r="63" s="38" customFormat="1" x14ac:dyDescent="0.25"/>
    <row r="64" s="38" customFormat="1" x14ac:dyDescent="0.25"/>
    <row r="65" s="38" customFormat="1" x14ac:dyDescent="0.25"/>
    <row r="66" s="38" customFormat="1" x14ac:dyDescent="0.25"/>
    <row r="67" s="38" customFormat="1" x14ac:dyDescent="0.25"/>
    <row r="68" s="38" customFormat="1" x14ac:dyDescent="0.25"/>
    <row r="69" s="38" customFormat="1" x14ac:dyDescent="0.25"/>
    <row r="70" s="38" customFormat="1" x14ac:dyDescent="0.25"/>
    <row r="71" s="38" customFormat="1" x14ac:dyDescent="0.25"/>
    <row r="72" s="38" customFormat="1" x14ac:dyDescent="0.25"/>
    <row r="73" s="38" customFormat="1" x14ac:dyDescent="0.25"/>
    <row r="74" s="38" customFormat="1" x14ac:dyDescent="0.25"/>
    <row r="75" s="38" customFormat="1" x14ac:dyDescent="0.25"/>
    <row r="76" s="38" customFormat="1" x14ac:dyDescent="0.25"/>
    <row r="77" s="38" customFormat="1" x14ac:dyDescent="0.25"/>
    <row r="78" s="38" customFormat="1" x14ac:dyDescent="0.25"/>
    <row r="79" s="38" customFormat="1" x14ac:dyDescent="0.25"/>
    <row r="80" s="38" customFormat="1" x14ac:dyDescent="0.25"/>
    <row r="81" s="38" customFormat="1" x14ac:dyDescent="0.25"/>
    <row r="82" s="38" customFormat="1" x14ac:dyDescent="0.25"/>
    <row r="83" s="38" customFormat="1" x14ac:dyDescent="0.25"/>
    <row r="84" s="38" customFormat="1" x14ac:dyDescent="0.25"/>
    <row r="85" s="38" customFormat="1" x14ac:dyDescent="0.25"/>
    <row r="86" s="38" customFormat="1" x14ac:dyDescent="0.25"/>
    <row r="87" s="38" customFormat="1" x14ac:dyDescent="0.25"/>
    <row r="88" s="38" customFormat="1" x14ac:dyDescent="0.25"/>
    <row r="89" s="38" customFormat="1" x14ac:dyDescent="0.25"/>
    <row r="90" s="38" customFormat="1" x14ac:dyDescent="0.25"/>
    <row r="91" s="38" customFormat="1" x14ac:dyDescent="0.25"/>
    <row r="92" s="38" customFormat="1" x14ac:dyDescent="0.25"/>
    <row r="93" s="38" customFormat="1" x14ac:dyDescent="0.25"/>
    <row r="94" s="38" customFormat="1" x14ac:dyDescent="0.25"/>
    <row r="95" s="38" customFormat="1" x14ac:dyDescent="0.25"/>
    <row r="96" s="38" customFormat="1" x14ac:dyDescent="0.25"/>
    <row r="97" s="38" customFormat="1" x14ac:dyDescent="0.25"/>
    <row r="98" s="38" customFormat="1" x14ac:dyDescent="0.25"/>
    <row r="99" s="38" customFormat="1" x14ac:dyDescent="0.25"/>
    <row r="100" s="38" customFormat="1" x14ac:dyDescent="0.25"/>
    <row r="101" s="38" customFormat="1" x14ac:dyDescent="0.25"/>
    <row r="102" s="38" customFormat="1" x14ac:dyDescent="0.25"/>
    <row r="103" s="38" customFormat="1" x14ac:dyDescent="0.25"/>
    <row r="104" s="38" customFormat="1" x14ac:dyDescent="0.25"/>
    <row r="105" s="38" customFormat="1" x14ac:dyDescent="0.25"/>
    <row r="106" s="38" customFormat="1" x14ac:dyDescent="0.25"/>
    <row r="107" s="38" customFormat="1" x14ac:dyDescent="0.25"/>
    <row r="108" s="38" customFormat="1" x14ac:dyDescent="0.25"/>
    <row r="109" s="38" customFormat="1" x14ac:dyDescent="0.25"/>
    <row r="110" s="38" customFormat="1" x14ac:dyDescent="0.25"/>
    <row r="111" s="38" customFormat="1" x14ac:dyDescent="0.25"/>
    <row r="112" s="38" customFormat="1" x14ac:dyDescent="0.25"/>
    <row r="113" s="38" customFormat="1" x14ac:dyDescent="0.25"/>
    <row r="114" s="38" customFormat="1" x14ac:dyDescent="0.25"/>
    <row r="115" s="38" customFormat="1" x14ac:dyDescent="0.25"/>
    <row r="116" s="38" customFormat="1" x14ac:dyDescent="0.25"/>
    <row r="117" s="38" customFormat="1" x14ac:dyDescent="0.25"/>
    <row r="118" s="38" customFormat="1" x14ac:dyDescent="0.25"/>
    <row r="119" s="38" customFormat="1" x14ac:dyDescent="0.25"/>
    <row r="120" s="38" customFormat="1" x14ac:dyDescent="0.25"/>
    <row r="121" s="38" customFormat="1" x14ac:dyDescent="0.25"/>
    <row r="122" s="38" customFormat="1" x14ac:dyDescent="0.25"/>
    <row r="123" s="38" customFormat="1" x14ac:dyDescent="0.25"/>
    <row r="124" s="38" customFormat="1" x14ac:dyDescent="0.25"/>
    <row r="125" s="38" customFormat="1" x14ac:dyDescent="0.25"/>
    <row r="126" s="38" customFormat="1" x14ac:dyDescent="0.25"/>
    <row r="127" s="38" customFormat="1" x14ac:dyDescent="0.25"/>
    <row r="128" s="38" customFormat="1" x14ac:dyDescent="0.25"/>
    <row r="129" s="38" customFormat="1" x14ac:dyDescent="0.25"/>
    <row r="130" s="38" customFormat="1" x14ac:dyDescent="0.25"/>
    <row r="131" s="38" customFormat="1" x14ac:dyDescent="0.25"/>
    <row r="132" s="38" customFormat="1" x14ac:dyDescent="0.25"/>
    <row r="133" s="38" customFormat="1" x14ac:dyDescent="0.25"/>
    <row r="134" s="38" customFormat="1" x14ac:dyDescent="0.25"/>
    <row r="135" s="38" customFormat="1" x14ac:dyDescent="0.25"/>
    <row r="136" s="38" customFormat="1" x14ac:dyDescent="0.25"/>
    <row r="137" s="38" customFormat="1" x14ac:dyDescent="0.25"/>
    <row r="138" s="38" customFormat="1" x14ac:dyDescent="0.25"/>
    <row r="139" s="38" customFormat="1" x14ac:dyDescent="0.25"/>
    <row r="140" s="38" customFormat="1" x14ac:dyDescent="0.25"/>
    <row r="141" s="38" customFormat="1" x14ac:dyDescent="0.25"/>
    <row r="142" s="38" customFormat="1" x14ac:dyDescent="0.25"/>
    <row r="143" s="38" customFormat="1" x14ac:dyDescent="0.25"/>
    <row r="144" s="38" customFormat="1" x14ac:dyDescent="0.25"/>
    <row r="145" s="38" customFormat="1" x14ac:dyDescent="0.25"/>
    <row r="146" s="38" customFormat="1" x14ac:dyDescent="0.25"/>
    <row r="147" s="38" customFormat="1" x14ac:dyDescent="0.25"/>
    <row r="148" s="38" customFormat="1" x14ac:dyDescent="0.25"/>
    <row r="149" s="38" customFormat="1" x14ac:dyDescent="0.25"/>
    <row r="150" s="38" customFormat="1" x14ac:dyDescent="0.25"/>
    <row r="151" s="38" customFormat="1" x14ac:dyDescent="0.25"/>
    <row r="152" s="38" customFormat="1" x14ac:dyDescent="0.25"/>
    <row r="153" s="38" customFormat="1" x14ac:dyDescent="0.25"/>
    <row r="154" s="38" customFormat="1" x14ac:dyDescent="0.25"/>
    <row r="155" s="38" customFormat="1" x14ac:dyDescent="0.25"/>
    <row r="156" s="38" customFormat="1" x14ac:dyDescent="0.25"/>
    <row r="157" s="38" customFormat="1" x14ac:dyDescent="0.25"/>
    <row r="158" s="38" customFormat="1" x14ac:dyDescent="0.25"/>
    <row r="159" s="38" customFormat="1" x14ac:dyDescent="0.25"/>
    <row r="160" s="38" customFormat="1" x14ac:dyDescent="0.25"/>
    <row r="161" s="38" customFormat="1" x14ac:dyDescent="0.25"/>
    <row r="162" s="38" customFormat="1" x14ac:dyDescent="0.25"/>
    <row r="163" s="38" customFormat="1" x14ac:dyDescent="0.25"/>
    <row r="164" s="38" customFormat="1" x14ac:dyDescent="0.25"/>
    <row r="165" s="38" customFormat="1" x14ac:dyDescent="0.25"/>
    <row r="166" s="38" customFormat="1" x14ac:dyDescent="0.25"/>
    <row r="167" s="38" customFormat="1" x14ac:dyDescent="0.25"/>
    <row r="168" s="38" customFormat="1" x14ac:dyDescent="0.25"/>
    <row r="169" s="38" customFormat="1" x14ac:dyDescent="0.25"/>
    <row r="170" s="38" customFormat="1" x14ac:dyDescent="0.25"/>
    <row r="171" s="38" customFormat="1" x14ac:dyDescent="0.25"/>
    <row r="172" s="38" customFormat="1" x14ac:dyDescent="0.25"/>
    <row r="173" s="38" customFormat="1" x14ac:dyDescent="0.25"/>
    <row r="174" s="38" customFormat="1" x14ac:dyDescent="0.25"/>
    <row r="175" s="38" customFormat="1" x14ac:dyDescent="0.25"/>
    <row r="176" s="38" customFormat="1" x14ac:dyDescent="0.25"/>
    <row r="177" s="38" customFormat="1" x14ac:dyDescent="0.25"/>
    <row r="178" s="38" customFormat="1" x14ac:dyDescent="0.25"/>
    <row r="179" s="38" customFormat="1" x14ac:dyDescent="0.25"/>
    <row r="180" s="38" customFormat="1" x14ac:dyDescent="0.25"/>
    <row r="181" s="38" customFormat="1" x14ac:dyDescent="0.25"/>
    <row r="182" s="38" customFormat="1" x14ac:dyDescent="0.25"/>
    <row r="183" s="38" customFormat="1" x14ac:dyDescent="0.25"/>
    <row r="184" s="38" customFormat="1" x14ac:dyDescent="0.25"/>
    <row r="185" s="38" customFormat="1" x14ac:dyDescent="0.25"/>
    <row r="186" s="38" customFormat="1" x14ac:dyDescent="0.25"/>
    <row r="187" s="38" customFormat="1" x14ac:dyDescent="0.25"/>
    <row r="188" s="38" customFormat="1" x14ac:dyDescent="0.25"/>
    <row r="189" s="38" customFormat="1" x14ac:dyDescent="0.25"/>
    <row r="190" s="38" customFormat="1" x14ac:dyDescent="0.25"/>
    <row r="191" s="38" customFormat="1" x14ac:dyDescent="0.25"/>
    <row r="192" s="38" customFormat="1" x14ac:dyDescent="0.25"/>
    <row r="193" s="38" customFormat="1" x14ac:dyDescent="0.25"/>
    <row r="194" s="38" customFormat="1" x14ac:dyDescent="0.25"/>
    <row r="195" s="38" customFormat="1" x14ac:dyDescent="0.25"/>
    <row r="196" s="38" customFormat="1" x14ac:dyDescent="0.25"/>
    <row r="197" s="38" customFormat="1" x14ac:dyDescent="0.25"/>
    <row r="198" s="38" customFormat="1" x14ac:dyDescent="0.25"/>
    <row r="199" s="38" customFormat="1" x14ac:dyDescent="0.25"/>
    <row r="200" s="38" customFormat="1" x14ac:dyDescent="0.25"/>
    <row r="201" s="38" customFormat="1" x14ac:dyDescent="0.25"/>
    <row r="202" s="38" customFormat="1" x14ac:dyDescent="0.25"/>
    <row r="203" s="38" customFormat="1" x14ac:dyDescent="0.25"/>
    <row r="204" s="38" customFormat="1" x14ac:dyDescent="0.25"/>
    <row r="205" s="38" customFormat="1" x14ac:dyDescent="0.25"/>
    <row r="206" s="38" customFormat="1" x14ac:dyDescent="0.25"/>
    <row r="207" s="38" customFormat="1" x14ac:dyDescent="0.25"/>
    <row r="208" s="38" customFormat="1" x14ac:dyDescent="0.25"/>
    <row r="209" s="38" customFormat="1" x14ac:dyDescent="0.25"/>
    <row r="210" s="38" customFormat="1" x14ac:dyDescent="0.25"/>
    <row r="211" s="38" customFormat="1" x14ac:dyDescent="0.25"/>
    <row r="212" s="38" customFormat="1" x14ac:dyDescent="0.25"/>
    <row r="213" s="38" customFormat="1" x14ac:dyDescent="0.25"/>
    <row r="214" s="38" customFormat="1" x14ac:dyDescent="0.25"/>
    <row r="215" s="38" customFormat="1" x14ac:dyDescent="0.25"/>
    <row r="216" s="38" customFormat="1" x14ac:dyDescent="0.25"/>
    <row r="217" s="38" customFormat="1" x14ac:dyDescent="0.25"/>
    <row r="218" s="38" customFormat="1" x14ac:dyDescent="0.25"/>
    <row r="219" s="38" customFormat="1" x14ac:dyDescent="0.25"/>
    <row r="220" s="38" customFormat="1" x14ac:dyDescent="0.25"/>
    <row r="221" s="38" customFormat="1" x14ac:dyDescent="0.25"/>
    <row r="222" s="38" customFormat="1" x14ac:dyDescent="0.25"/>
    <row r="223" s="38" customFormat="1" x14ac:dyDescent="0.25"/>
    <row r="224" s="38" customFormat="1" x14ac:dyDescent="0.25"/>
    <row r="225" s="38" customFormat="1" x14ac:dyDescent="0.25"/>
    <row r="226" s="38" customFormat="1" x14ac:dyDescent="0.25"/>
    <row r="227" s="38" customFormat="1" x14ac:dyDescent="0.25"/>
    <row r="228" s="38" customFormat="1" x14ac:dyDescent="0.25"/>
    <row r="229" s="38" customFormat="1" x14ac:dyDescent="0.25"/>
    <row r="230" s="38" customFormat="1" x14ac:dyDescent="0.25"/>
    <row r="231" s="38" customFormat="1" x14ac:dyDescent="0.25"/>
    <row r="232" s="38" customFormat="1" x14ac:dyDescent="0.25"/>
    <row r="233" s="38" customFormat="1" x14ac:dyDescent="0.25"/>
    <row r="234" s="38" customFormat="1" x14ac:dyDescent="0.25"/>
    <row r="235" s="38" customFormat="1" x14ac:dyDescent="0.25"/>
    <row r="236" s="38" customFormat="1" x14ac:dyDescent="0.25"/>
    <row r="237" s="38" customFormat="1" x14ac:dyDescent="0.25"/>
    <row r="238" s="38" customFormat="1" x14ac:dyDescent="0.25"/>
    <row r="239" s="38" customFormat="1" x14ac:dyDescent="0.25"/>
    <row r="240" s="38" customFormat="1" x14ac:dyDescent="0.25"/>
    <row r="241" s="38" customFormat="1" x14ac:dyDescent="0.25"/>
  </sheetData>
  <mergeCells count="18">
    <mergeCell ref="D3:F3"/>
    <mergeCell ref="C6:E6"/>
    <mergeCell ref="E7:F7"/>
    <mergeCell ref="E8:F8"/>
    <mergeCell ref="E9:F9"/>
    <mergeCell ref="E10:F10"/>
    <mergeCell ref="E11:F11"/>
    <mergeCell ref="C10:D10"/>
    <mergeCell ref="C7:D7"/>
    <mergeCell ref="C8:D8"/>
    <mergeCell ref="C9:D9"/>
    <mergeCell ref="C11:D11"/>
    <mergeCell ref="C12:D12"/>
    <mergeCell ref="C13:D13"/>
    <mergeCell ref="C14:D14"/>
    <mergeCell ref="E12:F12"/>
    <mergeCell ref="E13:F13"/>
    <mergeCell ref="E14:F14"/>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3"/>
  <sheetViews>
    <sheetView topLeftCell="A193" zoomScale="70" zoomScaleNormal="70" workbookViewId="0">
      <selection activeCell="A258" sqref="A258:D263"/>
    </sheetView>
  </sheetViews>
  <sheetFormatPr baseColWidth="10" defaultRowHeight="15" x14ac:dyDescent="0.25"/>
  <cols>
    <col min="1" max="2" width="52.7109375" style="31" customWidth="1"/>
    <col min="3" max="3" width="19.85546875" style="31" customWidth="1"/>
    <col min="4" max="4" width="16.28515625" style="31" customWidth="1"/>
    <col min="5" max="5" width="9.42578125" style="31" customWidth="1"/>
    <col min="6" max="6" width="53.140625" style="31" customWidth="1"/>
    <col min="7" max="16384" width="11.42578125" style="31"/>
  </cols>
  <sheetData>
    <row r="1" spans="1:6" x14ac:dyDescent="0.25">
      <c r="A1" s="70" t="s">
        <v>22</v>
      </c>
      <c r="B1" s="71"/>
      <c r="C1" s="71"/>
      <c r="D1" s="71"/>
      <c r="E1" s="71"/>
      <c r="F1" s="30" t="s">
        <v>29</v>
      </c>
    </row>
    <row r="2" spans="1:6" x14ac:dyDescent="0.25">
      <c r="A2" s="72"/>
      <c r="B2" s="73"/>
      <c r="C2" s="73"/>
      <c r="D2" s="73"/>
      <c r="E2" s="73"/>
      <c r="F2" s="32" t="s">
        <v>163</v>
      </c>
    </row>
    <row r="3" spans="1:6" ht="30" x14ac:dyDescent="0.25">
      <c r="A3" s="72"/>
      <c r="B3" s="73"/>
      <c r="C3" s="73"/>
      <c r="D3" s="73"/>
      <c r="E3" s="73"/>
      <c r="F3" s="32" t="s">
        <v>30</v>
      </c>
    </row>
    <row r="4" spans="1:6" ht="30" x14ac:dyDescent="0.25">
      <c r="A4" s="72"/>
      <c r="B4" s="73"/>
      <c r="C4" s="73"/>
      <c r="D4" s="73"/>
      <c r="E4" s="73"/>
      <c r="F4" s="32" t="s">
        <v>164</v>
      </c>
    </row>
    <row r="5" spans="1:6" x14ac:dyDescent="0.25">
      <c r="A5" s="72"/>
      <c r="B5" s="73"/>
      <c r="C5" s="73"/>
      <c r="D5" s="73"/>
      <c r="E5" s="73"/>
      <c r="F5" s="32"/>
    </row>
    <row r="6" spans="1:6" x14ac:dyDescent="0.25">
      <c r="A6" s="72"/>
      <c r="B6" s="73"/>
      <c r="C6" s="73"/>
      <c r="D6" s="73"/>
      <c r="E6" s="73"/>
      <c r="F6" s="32"/>
    </row>
    <row r="7" spans="1:6" x14ac:dyDescent="0.25">
      <c r="A7" s="68"/>
      <c r="B7" s="69"/>
      <c r="C7" s="69"/>
      <c r="D7" s="69"/>
      <c r="E7" s="69"/>
      <c r="F7" s="33"/>
    </row>
    <row r="8" spans="1:6" x14ac:dyDescent="0.25">
      <c r="A8" s="34" t="s">
        <v>0</v>
      </c>
      <c r="B8" s="34" t="s">
        <v>1</v>
      </c>
      <c r="C8" s="34" t="s">
        <v>23</v>
      </c>
      <c r="D8" s="34" t="s">
        <v>20</v>
      </c>
      <c r="E8" s="34" t="s">
        <v>24</v>
      </c>
      <c r="F8" s="34" t="s">
        <v>25</v>
      </c>
    </row>
    <row r="9" spans="1:6" ht="75" x14ac:dyDescent="0.25">
      <c r="A9" s="35" t="s">
        <v>153</v>
      </c>
      <c r="B9" s="36" t="s">
        <v>165</v>
      </c>
      <c r="C9" s="35">
        <v>900</v>
      </c>
      <c r="D9" s="35">
        <v>12500</v>
      </c>
      <c r="E9" s="37" t="s">
        <v>26</v>
      </c>
      <c r="F9" s="35">
        <v>11250000</v>
      </c>
    </row>
    <row r="10" spans="1:6" ht="135" x14ac:dyDescent="0.25">
      <c r="A10" s="35" t="s">
        <v>129</v>
      </c>
      <c r="B10" s="36" t="s">
        <v>166</v>
      </c>
      <c r="C10" s="35">
        <v>900</v>
      </c>
      <c r="D10" s="35">
        <v>12500</v>
      </c>
      <c r="E10" s="37" t="s">
        <v>26</v>
      </c>
      <c r="F10" s="35">
        <v>11250000</v>
      </c>
    </row>
    <row r="11" spans="1:6" x14ac:dyDescent="0.25">
      <c r="A11" s="70" t="s">
        <v>27</v>
      </c>
      <c r="B11" s="71"/>
      <c r="C11" s="71"/>
      <c r="D11" s="71"/>
      <c r="E11" s="71"/>
      <c r="F11" s="30" t="s">
        <v>33</v>
      </c>
    </row>
    <row r="12" spans="1:6" x14ac:dyDescent="0.25">
      <c r="A12" s="72"/>
      <c r="B12" s="73"/>
      <c r="C12" s="73"/>
      <c r="D12" s="73"/>
      <c r="E12" s="73"/>
      <c r="F12" s="32" t="s">
        <v>167</v>
      </c>
    </row>
    <row r="13" spans="1:6" ht="30" x14ac:dyDescent="0.25">
      <c r="A13" s="72"/>
      <c r="B13" s="73"/>
      <c r="C13" s="73"/>
      <c r="D13" s="73"/>
      <c r="E13" s="73"/>
      <c r="F13" s="32" t="s">
        <v>34</v>
      </c>
    </row>
    <row r="14" spans="1:6" ht="30" x14ac:dyDescent="0.25">
      <c r="A14" s="72"/>
      <c r="B14" s="73"/>
      <c r="C14" s="73"/>
      <c r="D14" s="73"/>
      <c r="E14" s="73"/>
      <c r="F14" s="32" t="s">
        <v>168</v>
      </c>
    </row>
    <row r="15" spans="1:6" x14ac:dyDescent="0.25">
      <c r="A15" s="72"/>
      <c r="B15" s="73"/>
      <c r="C15" s="73"/>
      <c r="D15" s="73"/>
      <c r="E15" s="73"/>
      <c r="F15" s="32"/>
    </row>
    <row r="16" spans="1:6" x14ac:dyDescent="0.25">
      <c r="A16" s="72"/>
      <c r="B16" s="73"/>
      <c r="C16" s="73"/>
      <c r="D16" s="73"/>
      <c r="E16" s="73"/>
      <c r="F16" s="32"/>
    </row>
    <row r="17" spans="1:6" x14ac:dyDescent="0.25">
      <c r="A17" s="68"/>
      <c r="B17" s="69"/>
      <c r="C17" s="69"/>
      <c r="D17" s="69"/>
      <c r="E17" s="69"/>
      <c r="F17" s="33"/>
    </row>
    <row r="18" spans="1:6" x14ac:dyDescent="0.25">
      <c r="A18" s="34" t="s">
        <v>0</v>
      </c>
      <c r="B18" s="34" t="s">
        <v>1</v>
      </c>
      <c r="C18" s="34" t="s">
        <v>23</v>
      </c>
      <c r="D18" s="34" t="s">
        <v>20</v>
      </c>
      <c r="E18" s="34" t="s">
        <v>24</v>
      </c>
      <c r="F18" s="34" t="s">
        <v>25</v>
      </c>
    </row>
    <row r="19" spans="1:6" ht="75" x14ac:dyDescent="0.25">
      <c r="A19" s="35" t="s">
        <v>153</v>
      </c>
      <c r="B19" s="36" t="s">
        <v>169</v>
      </c>
      <c r="C19" s="35">
        <v>540</v>
      </c>
      <c r="D19" s="35">
        <v>12500</v>
      </c>
      <c r="E19" s="37" t="s">
        <v>26</v>
      </c>
      <c r="F19" s="35">
        <v>6750000</v>
      </c>
    </row>
    <row r="20" spans="1:6" ht="135" x14ac:dyDescent="0.25">
      <c r="A20" s="35" t="s">
        <v>129</v>
      </c>
      <c r="B20" s="36" t="s">
        <v>170</v>
      </c>
      <c r="C20" s="35">
        <v>540</v>
      </c>
      <c r="D20" s="35">
        <v>12500</v>
      </c>
      <c r="E20" s="37" t="s">
        <v>26</v>
      </c>
      <c r="F20" s="35">
        <v>6750000</v>
      </c>
    </row>
    <row r="21" spans="1:6" x14ac:dyDescent="0.25">
      <c r="A21" s="70" t="s">
        <v>28</v>
      </c>
      <c r="B21" s="71"/>
      <c r="C21" s="71"/>
      <c r="D21" s="71"/>
      <c r="E21" s="71"/>
      <c r="F21" s="30" t="s">
        <v>29</v>
      </c>
    </row>
    <row r="22" spans="1:6" x14ac:dyDescent="0.25">
      <c r="A22" s="72"/>
      <c r="B22" s="73"/>
      <c r="C22" s="73"/>
      <c r="D22" s="73"/>
      <c r="E22" s="73"/>
      <c r="F22" s="32" t="s">
        <v>171</v>
      </c>
    </row>
    <row r="23" spans="1:6" ht="30" x14ac:dyDescent="0.25">
      <c r="A23" s="72"/>
      <c r="B23" s="73"/>
      <c r="C23" s="73"/>
      <c r="D23" s="73"/>
      <c r="E23" s="73"/>
      <c r="F23" s="32" t="s">
        <v>30</v>
      </c>
    </row>
    <row r="24" spans="1:6" ht="30" x14ac:dyDescent="0.25">
      <c r="A24" s="72"/>
      <c r="B24" s="73"/>
      <c r="C24" s="73"/>
      <c r="D24" s="73"/>
      <c r="E24" s="73"/>
      <c r="F24" s="32" t="s">
        <v>172</v>
      </c>
    </row>
    <row r="25" spans="1:6" x14ac:dyDescent="0.25">
      <c r="A25" s="72"/>
      <c r="B25" s="73"/>
      <c r="C25" s="73"/>
      <c r="D25" s="73"/>
      <c r="E25" s="73"/>
      <c r="F25" s="32"/>
    </row>
    <row r="26" spans="1:6" x14ac:dyDescent="0.25">
      <c r="A26" s="72"/>
      <c r="B26" s="73"/>
      <c r="C26" s="73"/>
      <c r="D26" s="73"/>
      <c r="E26" s="73"/>
      <c r="F26" s="32"/>
    </row>
    <row r="27" spans="1:6" x14ac:dyDescent="0.25">
      <c r="A27" s="68"/>
      <c r="B27" s="69"/>
      <c r="C27" s="69"/>
      <c r="D27" s="69"/>
      <c r="E27" s="69"/>
      <c r="F27" s="33"/>
    </row>
    <row r="28" spans="1:6" x14ac:dyDescent="0.25">
      <c r="A28" s="34" t="s">
        <v>0</v>
      </c>
      <c r="B28" s="34" t="s">
        <v>1</v>
      </c>
      <c r="C28" s="34" t="s">
        <v>23</v>
      </c>
      <c r="D28" s="34" t="s">
        <v>20</v>
      </c>
      <c r="E28" s="34" t="s">
        <v>24</v>
      </c>
      <c r="F28" s="34" t="s">
        <v>25</v>
      </c>
    </row>
    <row r="29" spans="1:6" ht="75" x14ac:dyDescent="0.25">
      <c r="A29" s="35" t="s">
        <v>153</v>
      </c>
      <c r="B29" s="36" t="s">
        <v>173</v>
      </c>
      <c r="C29" s="35">
        <v>180</v>
      </c>
      <c r="D29" s="35">
        <v>12500</v>
      </c>
      <c r="E29" s="37" t="s">
        <v>26</v>
      </c>
      <c r="F29" s="35">
        <v>2250000</v>
      </c>
    </row>
    <row r="30" spans="1:6" ht="135" x14ac:dyDescent="0.25">
      <c r="A30" s="35" t="s">
        <v>129</v>
      </c>
      <c r="B30" s="36" t="s">
        <v>174</v>
      </c>
      <c r="C30" s="35">
        <v>180</v>
      </c>
      <c r="D30" s="35">
        <v>12500</v>
      </c>
      <c r="E30" s="37" t="s">
        <v>26</v>
      </c>
      <c r="F30" s="35">
        <v>2250000</v>
      </c>
    </row>
    <row r="31" spans="1:6" x14ac:dyDescent="0.25">
      <c r="A31" s="70" t="s">
        <v>31</v>
      </c>
      <c r="B31" s="71"/>
      <c r="C31" s="71"/>
      <c r="D31" s="71"/>
      <c r="E31" s="71"/>
      <c r="F31" s="30" t="s">
        <v>29</v>
      </c>
    </row>
    <row r="32" spans="1:6" x14ac:dyDescent="0.25">
      <c r="A32" s="72"/>
      <c r="B32" s="73"/>
      <c r="C32" s="73"/>
      <c r="D32" s="73"/>
      <c r="E32" s="73"/>
      <c r="F32" s="32" t="s">
        <v>56</v>
      </c>
    </row>
    <row r="33" spans="1:6" ht="30" x14ac:dyDescent="0.25">
      <c r="A33" s="72"/>
      <c r="B33" s="73"/>
      <c r="C33" s="73"/>
      <c r="D33" s="73"/>
      <c r="E33" s="73"/>
      <c r="F33" s="32" t="s">
        <v>30</v>
      </c>
    </row>
    <row r="34" spans="1:6" x14ac:dyDescent="0.25">
      <c r="A34" s="72"/>
      <c r="B34" s="73"/>
      <c r="C34" s="73"/>
      <c r="D34" s="73"/>
      <c r="E34" s="73"/>
      <c r="F34" s="32" t="s">
        <v>175</v>
      </c>
    </row>
    <row r="35" spans="1:6" x14ac:dyDescent="0.25">
      <c r="A35" s="72"/>
      <c r="B35" s="73"/>
      <c r="C35" s="73"/>
      <c r="D35" s="73"/>
      <c r="E35" s="73"/>
      <c r="F35" s="32"/>
    </row>
    <row r="36" spans="1:6" x14ac:dyDescent="0.25">
      <c r="A36" s="72"/>
      <c r="B36" s="73"/>
      <c r="C36" s="73"/>
      <c r="D36" s="73"/>
      <c r="E36" s="73"/>
      <c r="F36" s="32"/>
    </row>
    <row r="37" spans="1:6" x14ac:dyDescent="0.25">
      <c r="A37" s="68"/>
      <c r="B37" s="69"/>
      <c r="C37" s="69"/>
      <c r="D37" s="69"/>
      <c r="E37" s="69"/>
      <c r="F37" s="33"/>
    </row>
    <row r="38" spans="1:6" x14ac:dyDescent="0.25">
      <c r="A38" s="34" t="s">
        <v>0</v>
      </c>
      <c r="B38" s="34" t="s">
        <v>1</v>
      </c>
      <c r="C38" s="34" t="s">
        <v>23</v>
      </c>
      <c r="D38" s="34" t="s">
        <v>20</v>
      </c>
      <c r="E38" s="34" t="s">
        <v>24</v>
      </c>
      <c r="F38" s="34" t="s">
        <v>25</v>
      </c>
    </row>
    <row r="39" spans="1:6" ht="30" x14ac:dyDescent="0.25">
      <c r="A39" s="35" t="s">
        <v>123</v>
      </c>
      <c r="B39" s="36" t="s">
        <v>176</v>
      </c>
      <c r="C39" s="35">
        <v>500</v>
      </c>
      <c r="D39" s="35">
        <v>3900</v>
      </c>
      <c r="E39" s="37" t="s">
        <v>26</v>
      </c>
      <c r="F39" s="35">
        <v>1950000</v>
      </c>
    </row>
    <row r="40" spans="1:6" x14ac:dyDescent="0.25">
      <c r="A40" s="70" t="s">
        <v>35</v>
      </c>
      <c r="B40" s="71"/>
      <c r="C40" s="71"/>
      <c r="D40" s="71"/>
      <c r="E40" s="71"/>
      <c r="F40" s="30" t="s">
        <v>29</v>
      </c>
    </row>
    <row r="41" spans="1:6" x14ac:dyDescent="0.25">
      <c r="A41" s="72"/>
      <c r="B41" s="73"/>
      <c r="C41" s="73"/>
      <c r="D41" s="73"/>
      <c r="E41" s="73"/>
      <c r="F41" s="32" t="s">
        <v>177</v>
      </c>
    </row>
    <row r="42" spans="1:6" ht="30" x14ac:dyDescent="0.25">
      <c r="A42" s="72"/>
      <c r="B42" s="73"/>
      <c r="C42" s="73"/>
      <c r="D42" s="73"/>
      <c r="E42" s="73"/>
      <c r="F42" s="32" t="s">
        <v>30</v>
      </c>
    </row>
    <row r="43" spans="1:6" ht="45" x14ac:dyDescent="0.25">
      <c r="A43" s="72"/>
      <c r="B43" s="73"/>
      <c r="C43" s="73"/>
      <c r="D43" s="73"/>
      <c r="E43" s="73"/>
      <c r="F43" s="32" t="s">
        <v>178</v>
      </c>
    </row>
    <row r="44" spans="1:6" x14ac:dyDescent="0.25">
      <c r="A44" s="72"/>
      <c r="B44" s="73"/>
      <c r="C44" s="73"/>
      <c r="D44" s="73"/>
      <c r="E44" s="73"/>
      <c r="F44" s="32"/>
    </row>
    <row r="45" spans="1:6" x14ac:dyDescent="0.25">
      <c r="A45" s="72"/>
      <c r="B45" s="73"/>
      <c r="C45" s="73"/>
      <c r="D45" s="73"/>
      <c r="E45" s="73"/>
      <c r="F45" s="32"/>
    </row>
    <row r="46" spans="1:6" x14ac:dyDescent="0.25">
      <c r="A46" s="68"/>
      <c r="B46" s="69"/>
      <c r="C46" s="69"/>
      <c r="D46" s="69"/>
      <c r="E46" s="69"/>
      <c r="F46" s="33"/>
    </row>
    <row r="47" spans="1:6" x14ac:dyDescent="0.25">
      <c r="A47" s="34" t="s">
        <v>0</v>
      </c>
      <c r="B47" s="34" t="s">
        <v>1</v>
      </c>
      <c r="C47" s="34" t="s">
        <v>23</v>
      </c>
      <c r="D47" s="34" t="s">
        <v>20</v>
      </c>
      <c r="E47" s="34" t="s">
        <v>24</v>
      </c>
      <c r="F47" s="34" t="s">
        <v>25</v>
      </c>
    </row>
    <row r="48" spans="1:6" ht="105" x14ac:dyDescent="0.25">
      <c r="A48" s="35" t="s">
        <v>63</v>
      </c>
      <c r="B48" s="36" t="s">
        <v>179</v>
      </c>
      <c r="C48" s="35">
        <v>1296</v>
      </c>
      <c r="D48" s="35">
        <v>1995</v>
      </c>
      <c r="E48" s="37" t="s">
        <v>26</v>
      </c>
      <c r="F48" s="35">
        <v>2585520</v>
      </c>
    </row>
    <row r="49" spans="1:6" ht="105" x14ac:dyDescent="0.25">
      <c r="A49" s="35" t="s">
        <v>84</v>
      </c>
      <c r="B49" s="36" t="s">
        <v>180</v>
      </c>
      <c r="C49" s="35">
        <v>1296</v>
      </c>
      <c r="D49" s="35">
        <v>1990</v>
      </c>
      <c r="E49" s="37" t="s">
        <v>26</v>
      </c>
      <c r="F49" s="35">
        <v>2579040</v>
      </c>
    </row>
    <row r="50" spans="1:6" ht="30" x14ac:dyDescent="0.25">
      <c r="A50" s="35" t="s">
        <v>121</v>
      </c>
      <c r="B50" s="36" t="s">
        <v>181</v>
      </c>
      <c r="C50" s="35">
        <v>1296</v>
      </c>
      <c r="D50" s="35">
        <v>1650</v>
      </c>
      <c r="E50" s="37" t="s">
        <v>26</v>
      </c>
      <c r="F50" s="35">
        <v>2138400</v>
      </c>
    </row>
    <row r="51" spans="1:6" x14ac:dyDescent="0.25">
      <c r="A51" s="70" t="s">
        <v>36</v>
      </c>
      <c r="B51" s="71"/>
      <c r="C51" s="71"/>
      <c r="D51" s="71"/>
      <c r="E51" s="71"/>
      <c r="F51" s="30" t="s">
        <v>29</v>
      </c>
    </row>
    <row r="52" spans="1:6" x14ac:dyDescent="0.25">
      <c r="A52" s="72"/>
      <c r="B52" s="73"/>
      <c r="C52" s="73"/>
      <c r="D52" s="73"/>
      <c r="E52" s="73"/>
      <c r="F52" s="32" t="s">
        <v>182</v>
      </c>
    </row>
    <row r="53" spans="1:6" ht="30" x14ac:dyDescent="0.25">
      <c r="A53" s="72"/>
      <c r="B53" s="73"/>
      <c r="C53" s="73"/>
      <c r="D53" s="73"/>
      <c r="E53" s="73"/>
      <c r="F53" s="32" t="s">
        <v>30</v>
      </c>
    </row>
    <row r="54" spans="1:6" ht="45" x14ac:dyDescent="0.25">
      <c r="A54" s="72"/>
      <c r="B54" s="73"/>
      <c r="C54" s="73"/>
      <c r="D54" s="73"/>
      <c r="E54" s="73"/>
      <c r="F54" s="32" t="s">
        <v>183</v>
      </c>
    </row>
    <row r="55" spans="1:6" x14ac:dyDescent="0.25">
      <c r="A55" s="72"/>
      <c r="B55" s="73"/>
      <c r="C55" s="73"/>
      <c r="D55" s="73"/>
      <c r="E55" s="73"/>
      <c r="F55" s="32"/>
    </row>
    <row r="56" spans="1:6" x14ac:dyDescent="0.25">
      <c r="A56" s="72"/>
      <c r="B56" s="73"/>
      <c r="C56" s="73"/>
      <c r="D56" s="73"/>
      <c r="E56" s="73"/>
      <c r="F56" s="32"/>
    </row>
    <row r="57" spans="1:6" x14ac:dyDescent="0.25">
      <c r="A57" s="68"/>
      <c r="B57" s="69"/>
      <c r="C57" s="69"/>
      <c r="D57" s="69"/>
      <c r="E57" s="69"/>
      <c r="F57" s="33"/>
    </row>
    <row r="58" spans="1:6" x14ac:dyDescent="0.25">
      <c r="A58" s="34" t="s">
        <v>0</v>
      </c>
      <c r="B58" s="34" t="s">
        <v>1</v>
      </c>
      <c r="C58" s="34" t="s">
        <v>23</v>
      </c>
      <c r="D58" s="34" t="s">
        <v>20</v>
      </c>
      <c r="E58" s="34" t="s">
        <v>24</v>
      </c>
      <c r="F58" s="34" t="s">
        <v>25</v>
      </c>
    </row>
    <row r="59" spans="1:6" ht="45" x14ac:dyDescent="0.25">
      <c r="A59" s="35" t="s">
        <v>63</v>
      </c>
      <c r="B59" s="36" t="s">
        <v>184</v>
      </c>
      <c r="C59" s="35">
        <v>648</v>
      </c>
      <c r="D59" s="35">
        <v>9441</v>
      </c>
      <c r="E59" s="37" t="s">
        <v>26</v>
      </c>
      <c r="F59" s="35">
        <v>6117768</v>
      </c>
    </row>
    <row r="60" spans="1:6" ht="75" x14ac:dyDescent="0.25">
      <c r="A60" s="35" t="s">
        <v>84</v>
      </c>
      <c r="B60" s="36" t="s">
        <v>185</v>
      </c>
      <c r="C60" s="35">
        <v>648</v>
      </c>
      <c r="D60" s="35">
        <v>4100</v>
      </c>
      <c r="E60" s="37" t="s">
        <v>26</v>
      </c>
      <c r="F60" s="35">
        <v>2656800</v>
      </c>
    </row>
    <row r="61" spans="1:6" x14ac:dyDescent="0.25">
      <c r="A61" s="35" t="s">
        <v>121</v>
      </c>
      <c r="B61" s="36" t="s">
        <v>186</v>
      </c>
      <c r="C61" s="35">
        <v>648</v>
      </c>
      <c r="D61" s="35">
        <v>3334</v>
      </c>
      <c r="E61" s="37" t="s">
        <v>26</v>
      </c>
      <c r="F61" s="35">
        <v>2160432</v>
      </c>
    </row>
    <row r="62" spans="1:6" x14ac:dyDescent="0.25">
      <c r="A62" s="70" t="s">
        <v>37</v>
      </c>
      <c r="B62" s="71"/>
      <c r="C62" s="71"/>
      <c r="D62" s="71"/>
      <c r="E62" s="71"/>
      <c r="F62" s="30" t="s">
        <v>29</v>
      </c>
    </row>
    <row r="63" spans="1:6" x14ac:dyDescent="0.25">
      <c r="A63" s="72"/>
      <c r="B63" s="73"/>
      <c r="C63" s="73"/>
      <c r="D63" s="73"/>
      <c r="E63" s="73"/>
      <c r="F63" s="32" t="s">
        <v>182</v>
      </c>
    </row>
    <row r="64" spans="1:6" ht="30" x14ac:dyDescent="0.25">
      <c r="A64" s="72"/>
      <c r="B64" s="73"/>
      <c r="C64" s="73"/>
      <c r="D64" s="73"/>
      <c r="E64" s="73"/>
      <c r="F64" s="32" t="s">
        <v>30</v>
      </c>
    </row>
    <row r="65" spans="1:6" ht="45" x14ac:dyDescent="0.25">
      <c r="A65" s="72"/>
      <c r="B65" s="73"/>
      <c r="C65" s="73"/>
      <c r="D65" s="73"/>
      <c r="E65" s="73"/>
      <c r="F65" s="32" t="s">
        <v>187</v>
      </c>
    </row>
    <row r="66" spans="1:6" x14ac:dyDescent="0.25">
      <c r="A66" s="72"/>
      <c r="B66" s="73"/>
      <c r="C66" s="73"/>
      <c r="D66" s="73"/>
      <c r="E66" s="73"/>
      <c r="F66" s="32"/>
    </row>
    <row r="67" spans="1:6" x14ac:dyDescent="0.25">
      <c r="A67" s="72"/>
      <c r="B67" s="73"/>
      <c r="C67" s="73"/>
      <c r="D67" s="73"/>
      <c r="E67" s="73"/>
      <c r="F67" s="32"/>
    </row>
    <row r="68" spans="1:6" x14ac:dyDescent="0.25">
      <c r="A68" s="68"/>
      <c r="B68" s="69"/>
      <c r="C68" s="69"/>
      <c r="D68" s="69"/>
      <c r="E68" s="69"/>
      <c r="F68" s="33"/>
    </row>
    <row r="69" spans="1:6" x14ac:dyDescent="0.25">
      <c r="A69" s="34" t="s">
        <v>0</v>
      </c>
      <c r="B69" s="34" t="s">
        <v>1</v>
      </c>
      <c r="C69" s="34" t="s">
        <v>23</v>
      </c>
      <c r="D69" s="34" t="s">
        <v>20</v>
      </c>
      <c r="E69" s="34" t="s">
        <v>24</v>
      </c>
      <c r="F69" s="34" t="s">
        <v>25</v>
      </c>
    </row>
    <row r="70" spans="1:6" ht="45" x14ac:dyDescent="0.25">
      <c r="A70" s="35" t="s">
        <v>63</v>
      </c>
      <c r="B70" s="36" t="s">
        <v>188</v>
      </c>
      <c r="C70" s="35">
        <v>648</v>
      </c>
      <c r="D70" s="35">
        <v>9441</v>
      </c>
      <c r="E70" s="37" t="s">
        <v>26</v>
      </c>
      <c r="F70" s="35">
        <v>6117768</v>
      </c>
    </row>
    <row r="71" spans="1:6" ht="90" x14ac:dyDescent="0.25">
      <c r="A71" s="35" t="s">
        <v>84</v>
      </c>
      <c r="B71" s="36" t="s">
        <v>189</v>
      </c>
      <c r="C71" s="35">
        <v>648</v>
      </c>
      <c r="D71" s="35">
        <v>4500</v>
      </c>
      <c r="E71" s="37" t="s">
        <v>26</v>
      </c>
      <c r="F71" s="35">
        <v>2916000</v>
      </c>
    </row>
    <row r="72" spans="1:6" x14ac:dyDescent="0.25">
      <c r="A72" s="35" t="s">
        <v>121</v>
      </c>
      <c r="B72" s="36" t="s">
        <v>190</v>
      </c>
      <c r="C72" s="35">
        <v>648</v>
      </c>
      <c r="D72" s="35">
        <v>3434</v>
      </c>
      <c r="E72" s="37" t="s">
        <v>26</v>
      </c>
      <c r="F72" s="35">
        <v>2225232</v>
      </c>
    </row>
    <row r="73" spans="1:6" x14ac:dyDescent="0.25">
      <c r="A73" s="70" t="s">
        <v>39</v>
      </c>
      <c r="B73" s="71"/>
      <c r="C73" s="71"/>
      <c r="D73" s="71"/>
      <c r="E73" s="71"/>
      <c r="F73" s="30" t="s">
        <v>29</v>
      </c>
    </row>
    <row r="74" spans="1:6" x14ac:dyDescent="0.25">
      <c r="A74" s="72"/>
      <c r="B74" s="73"/>
      <c r="C74" s="73"/>
      <c r="D74" s="73"/>
      <c r="E74" s="73"/>
      <c r="F74" s="32" t="s">
        <v>191</v>
      </c>
    </row>
    <row r="75" spans="1:6" ht="30" x14ac:dyDescent="0.25">
      <c r="A75" s="72"/>
      <c r="B75" s="73"/>
      <c r="C75" s="73"/>
      <c r="D75" s="73"/>
      <c r="E75" s="73"/>
      <c r="F75" s="32" t="s">
        <v>30</v>
      </c>
    </row>
    <row r="76" spans="1:6" ht="30" x14ac:dyDescent="0.25">
      <c r="A76" s="72"/>
      <c r="B76" s="73"/>
      <c r="C76" s="73"/>
      <c r="D76" s="73"/>
      <c r="E76" s="73"/>
      <c r="F76" s="32" t="s">
        <v>192</v>
      </c>
    </row>
    <row r="77" spans="1:6" x14ac:dyDescent="0.25">
      <c r="A77" s="72"/>
      <c r="B77" s="73"/>
      <c r="C77" s="73"/>
      <c r="D77" s="73"/>
      <c r="E77" s="73"/>
      <c r="F77" s="32"/>
    </row>
    <row r="78" spans="1:6" x14ac:dyDescent="0.25">
      <c r="A78" s="72"/>
      <c r="B78" s="73"/>
      <c r="C78" s="73"/>
      <c r="D78" s="73"/>
      <c r="E78" s="73"/>
      <c r="F78" s="32"/>
    </row>
    <row r="79" spans="1:6" x14ac:dyDescent="0.25">
      <c r="A79" s="68"/>
      <c r="B79" s="69"/>
      <c r="C79" s="69"/>
      <c r="D79" s="69"/>
      <c r="E79" s="69"/>
      <c r="F79" s="33"/>
    </row>
    <row r="80" spans="1:6" x14ac:dyDescent="0.25">
      <c r="A80" s="34" t="s">
        <v>0</v>
      </c>
      <c r="B80" s="34" t="s">
        <v>1</v>
      </c>
      <c r="C80" s="34" t="s">
        <v>23</v>
      </c>
      <c r="D80" s="34" t="s">
        <v>20</v>
      </c>
      <c r="E80" s="34" t="s">
        <v>24</v>
      </c>
      <c r="F80" s="34" t="s">
        <v>25</v>
      </c>
    </row>
    <row r="81" spans="1:6" ht="90" x14ac:dyDescent="0.25">
      <c r="A81" s="35" t="s">
        <v>149</v>
      </c>
      <c r="B81" s="36" t="s">
        <v>193</v>
      </c>
      <c r="C81" s="35">
        <v>14400</v>
      </c>
      <c r="D81" s="35">
        <v>171.79</v>
      </c>
      <c r="E81" s="37" t="s">
        <v>26</v>
      </c>
      <c r="F81" s="35">
        <v>2473776</v>
      </c>
    </row>
    <row r="82" spans="1:6" ht="75" x14ac:dyDescent="0.25">
      <c r="A82" s="35" t="s">
        <v>145</v>
      </c>
      <c r="B82" s="36" t="s">
        <v>194</v>
      </c>
      <c r="C82" s="35">
        <v>14400</v>
      </c>
      <c r="D82" s="35">
        <v>189</v>
      </c>
      <c r="E82" s="37" t="s">
        <v>26</v>
      </c>
      <c r="F82" s="35">
        <v>2721600</v>
      </c>
    </row>
    <row r="83" spans="1:6" x14ac:dyDescent="0.25">
      <c r="A83" s="70" t="s">
        <v>80</v>
      </c>
      <c r="B83" s="71"/>
      <c r="C83" s="71"/>
      <c r="D83" s="71"/>
      <c r="E83" s="71"/>
      <c r="F83" s="30" t="s">
        <v>29</v>
      </c>
    </row>
    <row r="84" spans="1:6" x14ac:dyDescent="0.25">
      <c r="A84" s="72"/>
      <c r="B84" s="73"/>
      <c r="C84" s="73"/>
      <c r="D84" s="73"/>
      <c r="E84" s="73"/>
      <c r="F84" s="32" t="s">
        <v>195</v>
      </c>
    </row>
    <row r="85" spans="1:6" ht="30" x14ac:dyDescent="0.25">
      <c r="A85" s="72"/>
      <c r="B85" s="73"/>
      <c r="C85" s="73"/>
      <c r="D85" s="73"/>
      <c r="E85" s="73"/>
      <c r="F85" s="32" t="s">
        <v>30</v>
      </c>
    </row>
    <row r="86" spans="1:6" ht="45" x14ac:dyDescent="0.25">
      <c r="A86" s="72"/>
      <c r="B86" s="73"/>
      <c r="C86" s="73"/>
      <c r="D86" s="73"/>
      <c r="E86" s="73"/>
      <c r="F86" s="32" t="s">
        <v>196</v>
      </c>
    </row>
    <row r="87" spans="1:6" x14ac:dyDescent="0.25">
      <c r="A87" s="72"/>
      <c r="B87" s="73"/>
      <c r="C87" s="73"/>
      <c r="D87" s="73"/>
      <c r="E87" s="73"/>
      <c r="F87" s="32"/>
    </row>
    <row r="88" spans="1:6" x14ac:dyDescent="0.25">
      <c r="A88" s="72"/>
      <c r="B88" s="73"/>
      <c r="C88" s="73"/>
      <c r="D88" s="73"/>
      <c r="E88" s="73"/>
      <c r="F88" s="32"/>
    </row>
    <row r="89" spans="1:6" x14ac:dyDescent="0.25">
      <c r="A89" s="68"/>
      <c r="B89" s="69"/>
      <c r="C89" s="69"/>
      <c r="D89" s="69"/>
      <c r="E89" s="69"/>
      <c r="F89" s="33"/>
    </row>
    <row r="90" spans="1:6" x14ac:dyDescent="0.25">
      <c r="A90" s="34" t="s">
        <v>0</v>
      </c>
      <c r="B90" s="34" t="s">
        <v>1</v>
      </c>
      <c r="C90" s="34" t="s">
        <v>23</v>
      </c>
      <c r="D90" s="34" t="s">
        <v>20</v>
      </c>
      <c r="E90" s="34" t="s">
        <v>24</v>
      </c>
      <c r="F90" s="34" t="s">
        <v>25</v>
      </c>
    </row>
    <row r="91" spans="1:6" ht="75" x14ac:dyDescent="0.25">
      <c r="A91" s="35" t="s">
        <v>145</v>
      </c>
      <c r="B91" s="36" t="s">
        <v>197</v>
      </c>
      <c r="C91" s="35">
        <v>1800</v>
      </c>
      <c r="D91" s="35">
        <v>5634</v>
      </c>
      <c r="E91" s="37" t="s">
        <v>26</v>
      </c>
      <c r="F91" s="35">
        <v>10141200</v>
      </c>
    </row>
    <row r="92" spans="1:6" ht="60" x14ac:dyDescent="0.25">
      <c r="A92" s="35" t="s">
        <v>139</v>
      </c>
      <c r="B92" s="36" t="s">
        <v>198</v>
      </c>
      <c r="C92" s="35">
        <v>1800</v>
      </c>
      <c r="D92" s="35">
        <v>2330</v>
      </c>
      <c r="E92" s="37" t="s">
        <v>26</v>
      </c>
      <c r="F92" s="35">
        <v>4194000</v>
      </c>
    </row>
    <row r="93" spans="1:6" ht="105" x14ac:dyDescent="0.25">
      <c r="A93" s="35" t="s">
        <v>131</v>
      </c>
      <c r="B93" s="36" t="s">
        <v>199</v>
      </c>
      <c r="C93" s="35">
        <v>1800</v>
      </c>
      <c r="D93" s="35">
        <v>2350</v>
      </c>
      <c r="E93" s="37" t="s">
        <v>26</v>
      </c>
      <c r="F93" s="35">
        <v>4230000</v>
      </c>
    </row>
    <row r="94" spans="1:6" ht="60" x14ac:dyDescent="0.25">
      <c r="A94" s="35" t="s">
        <v>153</v>
      </c>
      <c r="B94" s="36" t="s">
        <v>200</v>
      </c>
      <c r="C94" s="35">
        <v>1800</v>
      </c>
      <c r="D94" s="35">
        <v>6090</v>
      </c>
      <c r="E94" s="37" t="s">
        <v>26</v>
      </c>
      <c r="F94" s="35">
        <v>10962000</v>
      </c>
    </row>
    <row r="95" spans="1:6" x14ac:dyDescent="0.25">
      <c r="A95" s="70" t="s">
        <v>86</v>
      </c>
      <c r="B95" s="71"/>
      <c r="C95" s="71"/>
      <c r="D95" s="71"/>
      <c r="E95" s="71"/>
      <c r="F95" s="30" t="s">
        <v>29</v>
      </c>
    </row>
    <row r="96" spans="1:6" x14ac:dyDescent="0.25">
      <c r="A96" s="72"/>
      <c r="B96" s="73"/>
      <c r="C96" s="73"/>
      <c r="D96" s="73"/>
      <c r="E96" s="73"/>
      <c r="F96" s="32" t="s">
        <v>201</v>
      </c>
    </row>
    <row r="97" spans="1:6" ht="30" x14ac:dyDescent="0.25">
      <c r="A97" s="72"/>
      <c r="B97" s="73"/>
      <c r="C97" s="73"/>
      <c r="D97" s="73"/>
      <c r="E97" s="73"/>
      <c r="F97" s="32" t="s">
        <v>30</v>
      </c>
    </row>
    <row r="98" spans="1:6" ht="30" x14ac:dyDescent="0.25">
      <c r="A98" s="72"/>
      <c r="B98" s="73"/>
      <c r="C98" s="73"/>
      <c r="D98" s="73"/>
      <c r="E98" s="73"/>
      <c r="F98" s="32" t="s">
        <v>202</v>
      </c>
    </row>
    <row r="99" spans="1:6" x14ac:dyDescent="0.25">
      <c r="A99" s="72"/>
      <c r="B99" s="73"/>
      <c r="C99" s="73"/>
      <c r="D99" s="73"/>
      <c r="E99" s="73"/>
      <c r="F99" s="32"/>
    </row>
    <row r="100" spans="1:6" x14ac:dyDescent="0.25">
      <c r="A100" s="72"/>
      <c r="B100" s="73"/>
      <c r="C100" s="73"/>
      <c r="D100" s="73"/>
      <c r="E100" s="73"/>
      <c r="F100" s="32"/>
    </row>
    <row r="101" spans="1:6" x14ac:dyDescent="0.25">
      <c r="A101" s="68"/>
      <c r="B101" s="69"/>
      <c r="C101" s="69"/>
      <c r="D101" s="69"/>
      <c r="E101" s="69"/>
      <c r="F101" s="33"/>
    </row>
    <row r="102" spans="1:6" x14ac:dyDescent="0.25">
      <c r="A102" s="34" t="s">
        <v>0</v>
      </c>
      <c r="B102" s="34" t="s">
        <v>1</v>
      </c>
      <c r="C102" s="34" t="s">
        <v>23</v>
      </c>
      <c r="D102" s="34" t="s">
        <v>20</v>
      </c>
      <c r="E102" s="34" t="s">
        <v>24</v>
      </c>
      <c r="F102" s="34" t="s">
        <v>25</v>
      </c>
    </row>
    <row r="103" spans="1:6" ht="105" x14ac:dyDescent="0.25">
      <c r="A103" s="35" t="s">
        <v>149</v>
      </c>
      <c r="B103" s="36" t="s">
        <v>203</v>
      </c>
      <c r="C103" s="35">
        <v>108000</v>
      </c>
      <c r="D103" s="35">
        <v>594</v>
      </c>
      <c r="E103" s="37" t="s">
        <v>26</v>
      </c>
      <c r="F103" s="35">
        <v>64152000</v>
      </c>
    </row>
    <row r="104" spans="1:6" ht="75" x14ac:dyDescent="0.25">
      <c r="A104" s="35" t="s">
        <v>145</v>
      </c>
      <c r="B104" s="36" t="s">
        <v>204</v>
      </c>
      <c r="C104" s="35">
        <v>108000</v>
      </c>
      <c r="D104" s="35">
        <v>350</v>
      </c>
      <c r="E104" s="37" t="s">
        <v>26</v>
      </c>
      <c r="F104" s="35">
        <v>37800000</v>
      </c>
    </row>
    <row r="105" spans="1:6" ht="45" x14ac:dyDescent="0.25">
      <c r="A105" s="35" t="s">
        <v>127</v>
      </c>
      <c r="B105" s="36" t="s">
        <v>205</v>
      </c>
      <c r="C105" s="35">
        <v>108000</v>
      </c>
      <c r="D105" s="35">
        <v>588</v>
      </c>
      <c r="E105" s="37" t="s">
        <v>26</v>
      </c>
      <c r="F105" s="35">
        <v>63504000</v>
      </c>
    </row>
    <row r="106" spans="1:6" ht="30" x14ac:dyDescent="0.25">
      <c r="A106" s="35" t="s">
        <v>143</v>
      </c>
      <c r="B106" s="36" t="s">
        <v>206</v>
      </c>
      <c r="C106" s="35">
        <v>108000</v>
      </c>
      <c r="D106" s="35">
        <v>515</v>
      </c>
      <c r="E106" s="37" t="s">
        <v>26</v>
      </c>
      <c r="F106" s="35">
        <v>55620000</v>
      </c>
    </row>
    <row r="107" spans="1:6" ht="60" x14ac:dyDescent="0.25">
      <c r="A107" s="35" t="s">
        <v>124</v>
      </c>
      <c r="B107" s="36" t="s">
        <v>207</v>
      </c>
      <c r="C107" s="35">
        <v>108000</v>
      </c>
      <c r="D107" s="35">
        <v>379</v>
      </c>
      <c r="E107" s="37" t="s">
        <v>26</v>
      </c>
      <c r="F107" s="35">
        <v>40932000</v>
      </c>
    </row>
    <row r="108" spans="1:6" ht="90" x14ac:dyDescent="0.25">
      <c r="A108" s="35" t="s">
        <v>208</v>
      </c>
      <c r="B108" s="36" t="s">
        <v>209</v>
      </c>
      <c r="C108" s="35">
        <v>108000</v>
      </c>
      <c r="D108" s="35">
        <v>590</v>
      </c>
      <c r="E108" s="37" t="s">
        <v>26</v>
      </c>
      <c r="F108" s="35">
        <v>63720000</v>
      </c>
    </row>
    <row r="109" spans="1:6" ht="45" x14ac:dyDescent="0.25">
      <c r="A109" s="35" t="s">
        <v>139</v>
      </c>
      <c r="B109" s="36" t="s">
        <v>210</v>
      </c>
      <c r="C109" s="35">
        <v>108000</v>
      </c>
      <c r="D109" s="35">
        <v>382</v>
      </c>
      <c r="E109" s="37" t="s">
        <v>26</v>
      </c>
      <c r="F109" s="35">
        <v>41256000</v>
      </c>
    </row>
    <row r="110" spans="1:6" ht="90" x14ac:dyDescent="0.25">
      <c r="A110" s="35" t="s">
        <v>153</v>
      </c>
      <c r="B110" s="36" t="s">
        <v>211</v>
      </c>
      <c r="C110" s="35">
        <v>108000</v>
      </c>
      <c r="D110" s="35">
        <v>455</v>
      </c>
      <c r="E110" s="37" t="s">
        <v>26</v>
      </c>
      <c r="F110" s="35">
        <v>49140000</v>
      </c>
    </row>
    <row r="111" spans="1:6" x14ac:dyDescent="0.25">
      <c r="A111" s="70" t="s">
        <v>91</v>
      </c>
      <c r="B111" s="71"/>
      <c r="C111" s="71"/>
      <c r="D111" s="71"/>
      <c r="E111" s="71"/>
      <c r="F111" s="30" t="s">
        <v>29</v>
      </c>
    </row>
    <row r="112" spans="1:6" x14ac:dyDescent="0.25">
      <c r="A112" s="72"/>
      <c r="B112" s="73"/>
      <c r="C112" s="73"/>
      <c r="D112" s="73"/>
      <c r="E112" s="73"/>
      <c r="F112" s="32" t="s">
        <v>195</v>
      </c>
    </row>
    <row r="113" spans="1:6" ht="30" x14ac:dyDescent="0.25">
      <c r="A113" s="72"/>
      <c r="B113" s="73"/>
      <c r="C113" s="73"/>
      <c r="D113" s="73"/>
      <c r="E113" s="73"/>
      <c r="F113" s="32" t="s">
        <v>30</v>
      </c>
    </row>
    <row r="114" spans="1:6" ht="45" x14ac:dyDescent="0.25">
      <c r="A114" s="72"/>
      <c r="B114" s="73"/>
      <c r="C114" s="73"/>
      <c r="D114" s="73"/>
      <c r="E114" s="73"/>
      <c r="F114" s="32" t="s">
        <v>212</v>
      </c>
    </row>
    <row r="115" spans="1:6" x14ac:dyDescent="0.25">
      <c r="A115" s="72"/>
      <c r="B115" s="73"/>
      <c r="C115" s="73"/>
      <c r="D115" s="73"/>
      <c r="E115" s="73"/>
      <c r="F115" s="32"/>
    </row>
    <row r="116" spans="1:6" x14ac:dyDescent="0.25">
      <c r="A116" s="72"/>
      <c r="B116" s="73"/>
      <c r="C116" s="73"/>
      <c r="D116" s="73"/>
      <c r="E116" s="73"/>
      <c r="F116" s="32"/>
    </row>
    <row r="117" spans="1:6" x14ac:dyDescent="0.25">
      <c r="A117" s="68"/>
      <c r="B117" s="69"/>
      <c r="C117" s="69"/>
      <c r="D117" s="69"/>
      <c r="E117" s="69"/>
      <c r="F117" s="33"/>
    </row>
    <row r="118" spans="1:6" x14ac:dyDescent="0.25">
      <c r="A118" s="34" t="s">
        <v>0</v>
      </c>
      <c r="B118" s="34" t="s">
        <v>1</v>
      </c>
      <c r="C118" s="34" t="s">
        <v>23</v>
      </c>
      <c r="D118" s="34" t="s">
        <v>20</v>
      </c>
      <c r="E118" s="34" t="s">
        <v>24</v>
      </c>
      <c r="F118" s="34" t="s">
        <v>25</v>
      </c>
    </row>
    <row r="119" spans="1:6" ht="105" x14ac:dyDescent="0.25">
      <c r="A119" s="35" t="s">
        <v>149</v>
      </c>
      <c r="B119" s="36" t="s">
        <v>213</v>
      </c>
      <c r="C119" s="35">
        <v>1800</v>
      </c>
      <c r="D119" s="35">
        <v>1158.96</v>
      </c>
      <c r="E119" s="37" t="s">
        <v>26</v>
      </c>
      <c r="F119" s="35">
        <v>2086128</v>
      </c>
    </row>
    <row r="120" spans="1:6" ht="75" x14ac:dyDescent="0.25">
      <c r="A120" s="35" t="s">
        <v>145</v>
      </c>
      <c r="B120" s="36" t="s">
        <v>214</v>
      </c>
      <c r="C120" s="35">
        <v>1800</v>
      </c>
      <c r="D120" s="35">
        <v>770</v>
      </c>
      <c r="E120" s="37" t="s">
        <v>26</v>
      </c>
      <c r="F120" s="35">
        <v>1386000</v>
      </c>
    </row>
    <row r="121" spans="1:6" ht="45" x14ac:dyDescent="0.25">
      <c r="A121" s="35" t="s">
        <v>127</v>
      </c>
      <c r="B121" s="36" t="s">
        <v>215</v>
      </c>
      <c r="C121" s="35">
        <v>1800</v>
      </c>
      <c r="D121" s="35">
        <v>1071</v>
      </c>
      <c r="E121" s="37" t="s">
        <v>26</v>
      </c>
      <c r="F121" s="35">
        <v>1927800</v>
      </c>
    </row>
    <row r="122" spans="1:6" ht="30" x14ac:dyDescent="0.25">
      <c r="A122" s="35" t="s">
        <v>143</v>
      </c>
      <c r="B122" s="36" t="s">
        <v>216</v>
      </c>
      <c r="C122" s="35">
        <v>1800</v>
      </c>
      <c r="D122" s="35">
        <v>1004</v>
      </c>
      <c r="E122" s="37" t="s">
        <v>26</v>
      </c>
      <c r="F122" s="35">
        <v>1807200</v>
      </c>
    </row>
    <row r="123" spans="1:6" ht="60" x14ac:dyDescent="0.25">
      <c r="A123" s="35" t="s">
        <v>124</v>
      </c>
      <c r="B123" s="36" t="s">
        <v>217</v>
      </c>
      <c r="C123" s="35">
        <v>1800</v>
      </c>
      <c r="D123" s="35">
        <v>836</v>
      </c>
      <c r="E123" s="37" t="s">
        <v>26</v>
      </c>
      <c r="F123" s="35">
        <v>1504800</v>
      </c>
    </row>
    <row r="124" spans="1:6" ht="90" x14ac:dyDescent="0.25">
      <c r="A124" s="35" t="s">
        <v>208</v>
      </c>
      <c r="B124" s="36" t="s">
        <v>218</v>
      </c>
      <c r="C124" s="35">
        <v>1800</v>
      </c>
      <c r="D124" s="35">
        <v>1100</v>
      </c>
      <c r="E124" s="37" t="s">
        <v>26</v>
      </c>
      <c r="F124" s="35">
        <v>1980000</v>
      </c>
    </row>
    <row r="125" spans="1:6" ht="45" x14ac:dyDescent="0.25">
      <c r="A125" s="35" t="s">
        <v>139</v>
      </c>
      <c r="B125" s="36" t="s">
        <v>219</v>
      </c>
      <c r="C125" s="35">
        <v>1800</v>
      </c>
      <c r="D125" s="35">
        <v>915</v>
      </c>
      <c r="E125" s="37" t="s">
        <v>26</v>
      </c>
      <c r="F125" s="35">
        <v>1647000</v>
      </c>
    </row>
    <row r="126" spans="1:6" ht="60" x14ac:dyDescent="0.25">
      <c r="A126" s="35" t="s">
        <v>153</v>
      </c>
      <c r="B126" s="36" t="s">
        <v>220</v>
      </c>
      <c r="C126" s="35">
        <v>1800</v>
      </c>
      <c r="D126" s="35">
        <v>990</v>
      </c>
      <c r="E126" s="37" t="s">
        <v>26</v>
      </c>
      <c r="F126" s="35">
        <v>1782000</v>
      </c>
    </row>
    <row r="127" spans="1:6" x14ac:dyDescent="0.25">
      <c r="A127" s="70" t="s">
        <v>100</v>
      </c>
      <c r="B127" s="71"/>
      <c r="C127" s="71"/>
      <c r="D127" s="71"/>
      <c r="E127" s="71"/>
      <c r="F127" s="30" t="s">
        <v>29</v>
      </c>
    </row>
    <row r="128" spans="1:6" x14ac:dyDescent="0.25">
      <c r="A128" s="72"/>
      <c r="B128" s="73"/>
      <c r="C128" s="73"/>
      <c r="D128" s="73"/>
      <c r="E128" s="73"/>
      <c r="F128" s="32" t="s">
        <v>221</v>
      </c>
    </row>
    <row r="129" spans="1:6" ht="30" x14ac:dyDescent="0.25">
      <c r="A129" s="72"/>
      <c r="B129" s="73"/>
      <c r="C129" s="73"/>
      <c r="D129" s="73"/>
      <c r="E129" s="73"/>
      <c r="F129" s="32" t="s">
        <v>30</v>
      </c>
    </row>
    <row r="130" spans="1:6" ht="30" x14ac:dyDescent="0.25">
      <c r="A130" s="72"/>
      <c r="B130" s="73"/>
      <c r="C130" s="73"/>
      <c r="D130" s="73"/>
      <c r="E130" s="73"/>
      <c r="F130" s="32" t="s">
        <v>222</v>
      </c>
    </row>
    <row r="131" spans="1:6" x14ac:dyDescent="0.25">
      <c r="A131" s="72"/>
      <c r="B131" s="73"/>
      <c r="C131" s="73"/>
      <c r="D131" s="73"/>
      <c r="E131" s="73"/>
      <c r="F131" s="32"/>
    </row>
    <row r="132" spans="1:6" x14ac:dyDescent="0.25">
      <c r="A132" s="72"/>
      <c r="B132" s="73"/>
      <c r="C132" s="73"/>
      <c r="D132" s="73"/>
      <c r="E132" s="73"/>
      <c r="F132" s="32"/>
    </row>
    <row r="133" spans="1:6" x14ac:dyDescent="0.25">
      <c r="A133" s="68"/>
      <c r="B133" s="69"/>
      <c r="C133" s="69"/>
      <c r="D133" s="69"/>
      <c r="E133" s="69"/>
      <c r="F133" s="33"/>
    </row>
    <row r="134" spans="1:6" x14ac:dyDescent="0.25">
      <c r="A134" s="34" t="s">
        <v>0</v>
      </c>
      <c r="B134" s="34" t="s">
        <v>1</v>
      </c>
      <c r="C134" s="34" t="s">
        <v>23</v>
      </c>
      <c r="D134" s="34" t="s">
        <v>20</v>
      </c>
      <c r="E134" s="34" t="s">
        <v>24</v>
      </c>
      <c r="F134" s="34" t="s">
        <v>25</v>
      </c>
    </row>
    <row r="135" spans="1:6" ht="30" x14ac:dyDescent="0.25">
      <c r="A135" s="35" t="s">
        <v>125</v>
      </c>
      <c r="B135" s="36" t="s">
        <v>223</v>
      </c>
      <c r="C135" s="35">
        <v>36</v>
      </c>
      <c r="D135" s="35">
        <v>25500</v>
      </c>
      <c r="E135" s="37" t="s">
        <v>26</v>
      </c>
      <c r="F135" s="35">
        <v>918000</v>
      </c>
    </row>
    <row r="136" spans="1:6" ht="90" x14ac:dyDescent="0.25">
      <c r="A136" s="35" t="s">
        <v>153</v>
      </c>
      <c r="B136" s="36" t="s">
        <v>224</v>
      </c>
      <c r="C136" s="35">
        <v>36</v>
      </c>
      <c r="D136" s="35">
        <v>10900</v>
      </c>
      <c r="E136" s="37" t="s">
        <v>26</v>
      </c>
      <c r="F136" s="35">
        <v>392400</v>
      </c>
    </row>
    <row r="137" spans="1:6" ht="60" x14ac:dyDescent="0.25">
      <c r="A137" s="35" t="s">
        <v>139</v>
      </c>
      <c r="B137" s="36" t="s">
        <v>225</v>
      </c>
      <c r="C137" s="35">
        <v>36</v>
      </c>
      <c r="D137" s="35">
        <v>11790</v>
      </c>
      <c r="E137" s="37" t="s">
        <v>26</v>
      </c>
      <c r="F137" s="35">
        <v>424440</v>
      </c>
    </row>
    <row r="138" spans="1:6" x14ac:dyDescent="0.25">
      <c r="A138" s="70" t="s">
        <v>104</v>
      </c>
      <c r="B138" s="71"/>
      <c r="C138" s="71"/>
      <c r="D138" s="71"/>
      <c r="E138" s="71"/>
      <c r="F138" s="30" t="s">
        <v>29</v>
      </c>
    </row>
    <row r="139" spans="1:6" x14ac:dyDescent="0.25">
      <c r="A139" s="72"/>
      <c r="B139" s="73"/>
      <c r="C139" s="73"/>
      <c r="D139" s="73"/>
      <c r="E139" s="73"/>
      <c r="F139" s="32" t="s">
        <v>221</v>
      </c>
    </row>
    <row r="140" spans="1:6" ht="30" x14ac:dyDescent="0.25">
      <c r="A140" s="72"/>
      <c r="B140" s="73"/>
      <c r="C140" s="73"/>
      <c r="D140" s="73"/>
      <c r="E140" s="73"/>
      <c r="F140" s="32" t="s">
        <v>30</v>
      </c>
    </row>
    <row r="141" spans="1:6" ht="30" x14ac:dyDescent="0.25">
      <c r="A141" s="72"/>
      <c r="B141" s="73"/>
      <c r="C141" s="73"/>
      <c r="D141" s="73"/>
      <c r="E141" s="73"/>
      <c r="F141" s="32" t="s">
        <v>226</v>
      </c>
    </row>
    <row r="142" spans="1:6" x14ac:dyDescent="0.25">
      <c r="A142" s="72"/>
      <c r="B142" s="73"/>
      <c r="C142" s="73"/>
      <c r="D142" s="73"/>
      <c r="E142" s="73"/>
      <c r="F142" s="32"/>
    </row>
    <row r="143" spans="1:6" x14ac:dyDescent="0.25">
      <c r="A143" s="72"/>
      <c r="B143" s="73"/>
      <c r="C143" s="73"/>
      <c r="D143" s="73"/>
      <c r="E143" s="73"/>
      <c r="F143" s="32"/>
    </row>
    <row r="144" spans="1:6" x14ac:dyDescent="0.25">
      <c r="A144" s="68"/>
      <c r="B144" s="69"/>
      <c r="C144" s="69"/>
      <c r="D144" s="69"/>
      <c r="E144" s="69"/>
      <c r="F144" s="33"/>
    </row>
    <row r="145" spans="1:6" x14ac:dyDescent="0.25">
      <c r="A145" s="34" t="s">
        <v>0</v>
      </c>
      <c r="B145" s="34" t="s">
        <v>1</v>
      </c>
      <c r="C145" s="34" t="s">
        <v>23</v>
      </c>
      <c r="D145" s="34" t="s">
        <v>20</v>
      </c>
      <c r="E145" s="34" t="s">
        <v>24</v>
      </c>
      <c r="F145" s="34" t="s">
        <v>25</v>
      </c>
    </row>
    <row r="146" spans="1:6" ht="30" x14ac:dyDescent="0.25">
      <c r="A146" s="35" t="s">
        <v>125</v>
      </c>
      <c r="B146" s="36" t="s">
        <v>227</v>
      </c>
      <c r="C146" s="35">
        <v>36</v>
      </c>
      <c r="D146" s="35">
        <v>25500</v>
      </c>
      <c r="E146" s="37" t="s">
        <v>26</v>
      </c>
      <c r="F146" s="35">
        <v>918000</v>
      </c>
    </row>
    <row r="147" spans="1:6" ht="90" x14ac:dyDescent="0.25">
      <c r="A147" s="35" t="s">
        <v>153</v>
      </c>
      <c r="B147" s="36" t="s">
        <v>228</v>
      </c>
      <c r="C147" s="35">
        <v>36</v>
      </c>
      <c r="D147" s="35">
        <v>10900</v>
      </c>
      <c r="E147" s="37" t="s">
        <v>26</v>
      </c>
      <c r="F147" s="35">
        <v>392400</v>
      </c>
    </row>
    <row r="148" spans="1:6" ht="60" x14ac:dyDescent="0.25">
      <c r="A148" s="35" t="s">
        <v>139</v>
      </c>
      <c r="B148" s="36" t="s">
        <v>229</v>
      </c>
      <c r="C148" s="35">
        <v>36</v>
      </c>
      <c r="D148" s="35">
        <v>11790</v>
      </c>
      <c r="E148" s="37" t="s">
        <v>26</v>
      </c>
      <c r="F148" s="35">
        <v>424440</v>
      </c>
    </row>
    <row r="149" spans="1:6" x14ac:dyDescent="0.25">
      <c r="A149" s="70" t="s">
        <v>106</v>
      </c>
      <c r="B149" s="71"/>
      <c r="C149" s="71"/>
      <c r="D149" s="71"/>
      <c r="E149" s="71"/>
      <c r="F149" s="30" t="s">
        <v>29</v>
      </c>
    </row>
    <row r="150" spans="1:6" x14ac:dyDescent="0.25">
      <c r="A150" s="72"/>
      <c r="B150" s="73"/>
      <c r="C150" s="73"/>
      <c r="D150" s="73"/>
      <c r="E150" s="73"/>
      <c r="F150" s="32" t="s">
        <v>230</v>
      </c>
    </row>
    <row r="151" spans="1:6" ht="30" x14ac:dyDescent="0.25">
      <c r="A151" s="72"/>
      <c r="B151" s="73"/>
      <c r="C151" s="73"/>
      <c r="D151" s="73"/>
      <c r="E151" s="73"/>
      <c r="F151" s="32" t="s">
        <v>30</v>
      </c>
    </row>
    <row r="152" spans="1:6" ht="30" x14ac:dyDescent="0.25">
      <c r="A152" s="72"/>
      <c r="B152" s="73"/>
      <c r="C152" s="73"/>
      <c r="D152" s="73"/>
      <c r="E152" s="73"/>
      <c r="F152" s="32" t="s">
        <v>231</v>
      </c>
    </row>
    <row r="153" spans="1:6" x14ac:dyDescent="0.25">
      <c r="A153" s="72"/>
      <c r="B153" s="73"/>
      <c r="C153" s="73"/>
      <c r="D153" s="73"/>
      <c r="E153" s="73"/>
      <c r="F153" s="32"/>
    </row>
    <row r="154" spans="1:6" x14ac:dyDescent="0.25">
      <c r="A154" s="72"/>
      <c r="B154" s="73"/>
      <c r="C154" s="73"/>
      <c r="D154" s="73"/>
      <c r="E154" s="73"/>
      <c r="F154" s="32"/>
    </row>
    <row r="155" spans="1:6" x14ac:dyDescent="0.25">
      <c r="A155" s="68"/>
      <c r="B155" s="69"/>
      <c r="C155" s="69"/>
      <c r="D155" s="69"/>
      <c r="E155" s="69"/>
      <c r="F155" s="33"/>
    </row>
    <row r="156" spans="1:6" x14ac:dyDescent="0.25">
      <c r="A156" s="34" t="s">
        <v>0</v>
      </c>
      <c r="B156" s="34" t="s">
        <v>1</v>
      </c>
      <c r="C156" s="34" t="s">
        <v>23</v>
      </c>
      <c r="D156" s="34" t="s">
        <v>20</v>
      </c>
      <c r="E156" s="34" t="s">
        <v>24</v>
      </c>
      <c r="F156" s="34" t="s">
        <v>25</v>
      </c>
    </row>
    <row r="157" spans="1:6" x14ac:dyDescent="0.25">
      <c r="A157" s="70" t="s">
        <v>108</v>
      </c>
      <c r="B157" s="71"/>
      <c r="C157" s="71"/>
      <c r="D157" s="71"/>
      <c r="E157" s="71"/>
      <c r="F157" s="30" t="s">
        <v>29</v>
      </c>
    </row>
    <row r="158" spans="1:6" x14ac:dyDescent="0.25">
      <c r="A158" s="72"/>
      <c r="B158" s="73"/>
      <c r="C158" s="73"/>
      <c r="D158" s="73"/>
      <c r="E158" s="73"/>
      <c r="F158" s="32" t="s">
        <v>232</v>
      </c>
    </row>
    <row r="159" spans="1:6" ht="30" x14ac:dyDescent="0.25">
      <c r="A159" s="72"/>
      <c r="B159" s="73"/>
      <c r="C159" s="73"/>
      <c r="D159" s="73"/>
      <c r="E159" s="73"/>
      <c r="F159" s="32" t="s">
        <v>30</v>
      </c>
    </row>
    <row r="160" spans="1:6" ht="45" x14ac:dyDescent="0.25">
      <c r="A160" s="72"/>
      <c r="B160" s="73"/>
      <c r="C160" s="73"/>
      <c r="D160" s="73"/>
      <c r="E160" s="73"/>
      <c r="F160" s="32" t="s">
        <v>233</v>
      </c>
    </row>
    <row r="161" spans="1:6" x14ac:dyDescent="0.25">
      <c r="A161" s="72"/>
      <c r="B161" s="73"/>
      <c r="C161" s="73"/>
      <c r="D161" s="73"/>
      <c r="E161" s="73"/>
      <c r="F161" s="32"/>
    </row>
    <row r="162" spans="1:6" x14ac:dyDescent="0.25">
      <c r="A162" s="72"/>
      <c r="B162" s="73"/>
      <c r="C162" s="73"/>
      <c r="D162" s="73"/>
      <c r="E162" s="73"/>
      <c r="F162" s="32"/>
    </row>
    <row r="163" spans="1:6" x14ac:dyDescent="0.25">
      <c r="A163" s="68"/>
      <c r="B163" s="69"/>
      <c r="C163" s="69"/>
      <c r="D163" s="69"/>
      <c r="E163" s="69"/>
      <c r="F163" s="33"/>
    </row>
    <row r="164" spans="1:6" x14ac:dyDescent="0.25">
      <c r="A164" s="34" t="s">
        <v>0</v>
      </c>
      <c r="B164" s="34" t="s">
        <v>1</v>
      </c>
      <c r="C164" s="34" t="s">
        <v>23</v>
      </c>
      <c r="D164" s="34" t="s">
        <v>20</v>
      </c>
      <c r="E164" s="34" t="s">
        <v>24</v>
      </c>
      <c r="F164" s="34" t="s">
        <v>25</v>
      </c>
    </row>
    <row r="165" spans="1:6" ht="45" x14ac:dyDescent="0.25">
      <c r="A165" s="35" t="s">
        <v>136</v>
      </c>
      <c r="B165" s="36" t="s">
        <v>234</v>
      </c>
      <c r="C165" s="35">
        <v>54</v>
      </c>
      <c r="D165" s="35">
        <v>39800</v>
      </c>
      <c r="E165" s="37" t="s">
        <v>26</v>
      </c>
      <c r="F165" s="35">
        <v>2149200</v>
      </c>
    </row>
    <row r="166" spans="1:6" ht="75" x14ac:dyDescent="0.25">
      <c r="A166" s="35" t="s">
        <v>153</v>
      </c>
      <c r="B166" s="36" t="s">
        <v>235</v>
      </c>
      <c r="C166" s="35">
        <v>54</v>
      </c>
      <c r="D166" s="35">
        <v>34900</v>
      </c>
      <c r="E166" s="37" t="s">
        <v>26</v>
      </c>
      <c r="F166" s="35">
        <v>1884600</v>
      </c>
    </row>
    <row r="167" spans="1:6" ht="60" x14ac:dyDescent="0.25">
      <c r="A167" s="35" t="s">
        <v>117</v>
      </c>
      <c r="B167" s="36" t="s">
        <v>236</v>
      </c>
      <c r="C167" s="35">
        <v>54</v>
      </c>
      <c r="D167" s="35">
        <v>49000</v>
      </c>
      <c r="E167" s="37" t="s">
        <v>26</v>
      </c>
      <c r="F167" s="35">
        <v>2646000</v>
      </c>
    </row>
    <row r="168" spans="1:6" x14ac:dyDescent="0.25">
      <c r="A168" s="70" t="s">
        <v>110</v>
      </c>
      <c r="B168" s="71"/>
      <c r="C168" s="71"/>
      <c r="D168" s="71"/>
      <c r="E168" s="71"/>
      <c r="F168" s="30" t="s">
        <v>29</v>
      </c>
    </row>
    <row r="169" spans="1:6" x14ac:dyDescent="0.25">
      <c r="A169" s="72"/>
      <c r="B169" s="73"/>
      <c r="C169" s="73"/>
      <c r="D169" s="73"/>
      <c r="E169" s="73"/>
      <c r="F169" s="32" t="s">
        <v>195</v>
      </c>
    </row>
    <row r="170" spans="1:6" ht="30" x14ac:dyDescent="0.25">
      <c r="A170" s="72"/>
      <c r="B170" s="73"/>
      <c r="C170" s="73"/>
      <c r="D170" s="73"/>
      <c r="E170" s="73"/>
      <c r="F170" s="32" t="s">
        <v>30</v>
      </c>
    </row>
    <row r="171" spans="1:6" ht="45" x14ac:dyDescent="0.25">
      <c r="A171" s="72"/>
      <c r="B171" s="73"/>
      <c r="C171" s="73"/>
      <c r="D171" s="73"/>
      <c r="E171" s="73"/>
      <c r="F171" s="32" t="s">
        <v>237</v>
      </c>
    </row>
    <row r="172" spans="1:6" x14ac:dyDescent="0.25">
      <c r="A172" s="72"/>
      <c r="B172" s="73"/>
      <c r="C172" s="73"/>
      <c r="D172" s="73"/>
      <c r="E172" s="73"/>
      <c r="F172" s="32"/>
    </row>
    <row r="173" spans="1:6" x14ac:dyDescent="0.25">
      <c r="A173" s="72"/>
      <c r="B173" s="73"/>
      <c r="C173" s="73"/>
      <c r="D173" s="73"/>
      <c r="E173" s="73"/>
      <c r="F173" s="32"/>
    </row>
    <row r="174" spans="1:6" x14ac:dyDescent="0.25">
      <c r="A174" s="68"/>
      <c r="B174" s="69"/>
      <c r="C174" s="69"/>
      <c r="D174" s="69"/>
      <c r="E174" s="69"/>
      <c r="F174" s="33"/>
    </row>
    <row r="175" spans="1:6" x14ac:dyDescent="0.25">
      <c r="A175" s="34" t="s">
        <v>0</v>
      </c>
      <c r="B175" s="34" t="s">
        <v>1</v>
      </c>
      <c r="C175" s="34" t="s">
        <v>23</v>
      </c>
      <c r="D175" s="34" t="s">
        <v>20</v>
      </c>
      <c r="E175" s="34" t="s">
        <v>24</v>
      </c>
      <c r="F175" s="34" t="s">
        <v>25</v>
      </c>
    </row>
    <row r="176" spans="1:6" ht="30" x14ac:dyDescent="0.25">
      <c r="A176" s="35" t="s">
        <v>121</v>
      </c>
      <c r="B176" s="36" t="s">
        <v>238</v>
      </c>
      <c r="C176" s="35">
        <v>1800</v>
      </c>
      <c r="D176" s="35">
        <v>140</v>
      </c>
      <c r="E176" s="37" t="s">
        <v>26</v>
      </c>
      <c r="F176" s="35">
        <v>252000</v>
      </c>
    </row>
    <row r="177" spans="1:6" x14ac:dyDescent="0.25">
      <c r="A177" s="70" t="s">
        <v>113</v>
      </c>
      <c r="B177" s="71"/>
      <c r="C177" s="71"/>
      <c r="D177" s="71"/>
      <c r="E177" s="71"/>
      <c r="F177" s="30" t="s">
        <v>29</v>
      </c>
    </row>
    <row r="178" spans="1:6" x14ac:dyDescent="0.25">
      <c r="A178" s="72"/>
      <c r="B178" s="73"/>
      <c r="C178" s="73"/>
      <c r="D178" s="73"/>
      <c r="E178" s="73"/>
      <c r="F178" s="32" t="s">
        <v>195</v>
      </c>
    </row>
    <row r="179" spans="1:6" ht="30" x14ac:dyDescent="0.25">
      <c r="A179" s="72"/>
      <c r="B179" s="73"/>
      <c r="C179" s="73"/>
      <c r="D179" s="73"/>
      <c r="E179" s="73"/>
      <c r="F179" s="32" t="s">
        <v>30</v>
      </c>
    </row>
    <row r="180" spans="1:6" ht="45" x14ac:dyDescent="0.25">
      <c r="A180" s="72"/>
      <c r="B180" s="73"/>
      <c r="C180" s="73"/>
      <c r="D180" s="73"/>
      <c r="E180" s="73"/>
      <c r="F180" s="32" t="s">
        <v>239</v>
      </c>
    </row>
    <row r="181" spans="1:6" x14ac:dyDescent="0.25">
      <c r="A181" s="72"/>
      <c r="B181" s="73"/>
      <c r="C181" s="73"/>
      <c r="D181" s="73"/>
      <c r="E181" s="73"/>
      <c r="F181" s="32"/>
    </row>
    <row r="182" spans="1:6" x14ac:dyDescent="0.25">
      <c r="A182" s="72"/>
      <c r="B182" s="73"/>
      <c r="C182" s="73"/>
      <c r="D182" s="73"/>
      <c r="E182" s="73"/>
      <c r="F182" s="32"/>
    </row>
    <row r="183" spans="1:6" x14ac:dyDescent="0.25">
      <c r="A183" s="68"/>
      <c r="B183" s="69"/>
      <c r="C183" s="69"/>
      <c r="D183" s="69"/>
      <c r="E183" s="69"/>
      <c r="F183" s="33"/>
    </row>
    <row r="184" spans="1:6" x14ac:dyDescent="0.25">
      <c r="A184" s="34" t="s">
        <v>0</v>
      </c>
      <c r="B184" s="34" t="s">
        <v>1</v>
      </c>
      <c r="C184" s="34" t="s">
        <v>23</v>
      </c>
      <c r="D184" s="34" t="s">
        <v>20</v>
      </c>
      <c r="E184" s="34" t="s">
        <v>24</v>
      </c>
      <c r="F184" s="34" t="s">
        <v>25</v>
      </c>
    </row>
    <row r="185" spans="1:6" ht="30" x14ac:dyDescent="0.25">
      <c r="A185" s="35" t="s">
        <v>121</v>
      </c>
      <c r="B185" s="36" t="s">
        <v>240</v>
      </c>
      <c r="C185" s="35">
        <v>1800</v>
      </c>
      <c r="D185" s="35">
        <v>140</v>
      </c>
      <c r="E185" s="37" t="s">
        <v>26</v>
      </c>
      <c r="F185" s="35">
        <v>252000</v>
      </c>
    </row>
    <row r="186" spans="1:6" x14ac:dyDescent="0.25">
      <c r="A186" s="70" t="s">
        <v>241</v>
      </c>
      <c r="B186" s="71"/>
      <c r="C186" s="71"/>
      <c r="D186" s="71"/>
      <c r="E186" s="71"/>
      <c r="F186" s="30" t="s">
        <v>29</v>
      </c>
    </row>
    <row r="187" spans="1:6" x14ac:dyDescent="0.25">
      <c r="A187" s="72"/>
      <c r="B187" s="73"/>
      <c r="C187" s="73"/>
      <c r="D187" s="73"/>
      <c r="E187" s="73"/>
      <c r="F187" s="32" t="s">
        <v>242</v>
      </c>
    </row>
    <row r="188" spans="1:6" ht="30" x14ac:dyDescent="0.25">
      <c r="A188" s="72"/>
      <c r="B188" s="73"/>
      <c r="C188" s="73"/>
      <c r="D188" s="73"/>
      <c r="E188" s="73"/>
      <c r="F188" s="32" t="s">
        <v>30</v>
      </c>
    </row>
    <row r="189" spans="1:6" ht="30" x14ac:dyDescent="0.25">
      <c r="A189" s="72"/>
      <c r="B189" s="73"/>
      <c r="C189" s="73"/>
      <c r="D189" s="73"/>
      <c r="E189" s="73"/>
      <c r="F189" s="32" t="s">
        <v>243</v>
      </c>
    </row>
    <row r="190" spans="1:6" x14ac:dyDescent="0.25">
      <c r="A190" s="72"/>
      <c r="B190" s="73"/>
      <c r="C190" s="73"/>
      <c r="D190" s="73"/>
      <c r="E190" s="73"/>
      <c r="F190" s="32"/>
    </row>
    <row r="191" spans="1:6" x14ac:dyDescent="0.25">
      <c r="A191" s="72"/>
      <c r="B191" s="73"/>
      <c r="C191" s="73"/>
      <c r="D191" s="73"/>
      <c r="E191" s="73"/>
      <c r="F191" s="32"/>
    </row>
    <row r="192" spans="1:6" x14ac:dyDescent="0.25">
      <c r="A192" s="68"/>
      <c r="B192" s="69"/>
      <c r="C192" s="69"/>
      <c r="D192" s="69"/>
      <c r="E192" s="69"/>
      <c r="F192" s="33"/>
    </row>
    <row r="193" spans="1:6" x14ac:dyDescent="0.25">
      <c r="A193" s="34" t="s">
        <v>0</v>
      </c>
      <c r="B193" s="34" t="s">
        <v>1</v>
      </c>
      <c r="C193" s="34" t="s">
        <v>23</v>
      </c>
      <c r="D193" s="34" t="s">
        <v>20</v>
      </c>
      <c r="E193" s="34" t="s">
        <v>24</v>
      </c>
      <c r="F193" s="34" t="s">
        <v>25</v>
      </c>
    </row>
    <row r="194" spans="1:6" ht="45" x14ac:dyDescent="0.25">
      <c r="A194" s="35" t="s">
        <v>139</v>
      </c>
      <c r="B194" s="36" t="s">
        <v>244</v>
      </c>
      <c r="C194" s="35">
        <v>3600</v>
      </c>
      <c r="D194" s="35">
        <v>83</v>
      </c>
      <c r="E194" s="37" t="s">
        <v>26</v>
      </c>
      <c r="F194" s="35">
        <v>298800</v>
      </c>
    </row>
    <row r="195" spans="1:6" x14ac:dyDescent="0.25">
      <c r="A195" s="70" t="s">
        <v>245</v>
      </c>
      <c r="B195" s="71"/>
      <c r="C195" s="71"/>
      <c r="D195" s="71"/>
      <c r="E195" s="71"/>
      <c r="F195" s="30" t="s">
        <v>29</v>
      </c>
    </row>
    <row r="196" spans="1:6" x14ac:dyDescent="0.25">
      <c r="A196" s="72"/>
      <c r="B196" s="73"/>
      <c r="C196" s="73"/>
      <c r="D196" s="73"/>
      <c r="E196" s="73"/>
      <c r="F196" s="32" t="s">
        <v>246</v>
      </c>
    </row>
    <row r="197" spans="1:6" ht="30" x14ac:dyDescent="0.25">
      <c r="A197" s="72"/>
      <c r="B197" s="73"/>
      <c r="C197" s="73"/>
      <c r="D197" s="73"/>
      <c r="E197" s="73"/>
      <c r="F197" s="32" t="s">
        <v>30</v>
      </c>
    </row>
    <row r="198" spans="1:6" ht="30" x14ac:dyDescent="0.25">
      <c r="A198" s="72"/>
      <c r="B198" s="73"/>
      <c r="C198" s="73"/>
      <c r="D198" s="73"/>
      <c r="E198" s="73"/>
      <c r="F198" s="32" t="s">
        <v>247</v>
      </c>
    </row>
    <row r="199" spans="1:6" x14ac:dyDescent="0.25">
      <c r="A199" s="72"/>
      <c r="B199" s="73"/>
      <c r="C199" s="73"/>
      <c r="D199" s="73"/>
      <c r="E199" s="73"/>
      <c r="F199" s="32"/>
    </row>
    <row r="200" spans="1:6" x14ac:dyDescent="0.25">
      <c r="A200" s="72"/>
      <c r="B200" s="73"/>
      <c r="C200" s="73"/>
      <c r="D200" s="73"/>
      <c r="E200" s="73"/>
      <c r="F200" s="32"/>
    </row>
    <row r="201" spans="1:6" x14ac:dyDescent="0.25">
      <c r="A201" s="68"/>
      <c r="B201" s="69"/>
      <c r="C201" s="69"/>
      <c r="D201" s="69"/>
      <c r="E201" s="69"/>
      <c r="F201" s="33"/>
    </row>
    <row r="202" spans="1:6" x14ac:dyDescent="0.25">
      <c r="A202" s="34" t="s">
        <v>0</v>
      </c>
      <c r="B202" s="34" t="s">
        <v>1</v>
      </c>
      <c r="C202" s="34" t="s">
        <v>23</v>
      </c>
      <c r="D202" s="34" t="s">
        <v>20</v>
      </c>
      <c r="E202" s="34" t="s">
        <v>24</v>
      </c>
      <c r="F202" s="34" t="s">
        <v>25</v>
      </c>
    </row>
    <row r="203" spans="1:6" ht="30" x14ac:dyDescent="0.25">
      <c r="A203" s="35" t="s">
        <v>123</v>
      </c>
      <c r="B203" s="36" t="s">
        <v>248</v>
      </c>
      <c r="C203" s="35">
        <v>90</v>
      </c>
      <c r="D203" s="35">
        <v>7500</v>
      </c>
      <c r="E203" s="37" t="s">
        <v>26</v>
      </c>
      <c r="F203" s="35">
        <v>675000</v>
      </c>
    </row>
    <row r="204" spans="1:6" x14ac:dyDescent="0.25">
      <c r="A204" s="70" t="s">
        <v>249</v>
      </c>
      <c r="B204" s="71"/>
      <c r="C204" s="71"/>
      <c r="D204" s="71"/>
      <c r="E204" s="71"/>
      <c r="F204" s="30" t="s">
        <v>29</v>
      </c>
    </row>
    <row r="205" spans="1:6" x14ac:dyDescent="0.25">
      <c r="A205" s="72"/>
      <c r="B205" s="73"/>
      <c r="C205" s="73"/>
      <c r="D205" s="73"/>
      <c r="E205" s="73"/>
      <c r="F205" s="32" t="s">
        <v>246</v>
      </c>
    </row>
    <row r="206" spans="1:6" ht="30" x14ac:dyDescent="0.25">
      <c r="A206" s="72"/>
      <c r="B206" s="73"/>
      <c r="C206" s="73"/>
      <c r="D206" s="73"/>
      <c r="E206" s="73"/>
      <c r="F206" s="32" t="s">
        <v>30</v>
      </c>
    </row>
    <row r="207" spans="1:6" ht="30" x14ac:dyDescent="0.25">
      <c r="A207" s="72"/>
      <c r="B207" s="73"/>
      <c r="C207" s="73"/>
      <c r="D207" s="73"/>
      <c r="E207" s="73"/>
      <c r="F207" s="32" t="s">
        <v>250</v>
      </c>
    </row>
    <row r="208" spans="1:6" x14ac:dyDescent="0.25">
      <c r="A208" s="72"/>
      <c r="B208" s="73"/>
      <c r="C208" s="73"/>
      <c r="D208" s="73"/>
      <c r="E208" s="73"/>
      <c r="F208" s="32"/>
    </row>
    <row r="209" spans="1:6" x14ac:dyDescent="0.25">
      <c r="A209" s="72"/>
      <c r="B209" s="73"/>
      <c r="C209" s="73"/>
      <c r="D209" s="73"/>
      <c r="E209" s="73"/>
      <c r="F209" s="32"/>
    </row>
    <row r="210" spans="1:6" x14ac:dyDescent="0.25">
      <c r="A210" s="68"/>
      <c r="B210" s="69"/>
      <c r="C210" s="69"/>
      <c r="D210" s="69"/>
      <c r="E210" s="69"/>
      <c r="F210" s="33"/>
    </row>
    <row r="211" spans="1:6" x14ac:dyDescent="0.25">
      <c r="A211" s="34" t="s">
        <v>0</v>
      </c>
      <c r="B211" s="34" t="s">
        <v>1</v>
      </c>
      <c r="C211" s="34" t="s">
        <v>23</v>
      </c>
      <c r="D211" s="34" t="s">
        <v>20</v>
      </c>
      <c r="E211" s="34" t="s">
        <v>24</v>
      </c>
      <c r="F211" s="34" t="s">
        <v>25</v>
      </c>
    </row>
    <row r="212" spans="1:6" ht="30" x14ac:dyDescent="0.25">
      <c r="A212" s="35" t="s">
        <v>123</v>
      </c>
      <c r="B212" s="36" t="s">
        <v>251</v>
      </c>
      <c r="C212" s="35">
        <v>90</v>
      </c>
      <c r="D212" s="35">
        <v>7500</v>
      </c>
      <c r="E212" s="37" t="s">
        <v>26</v>
      </c>
      <c r="F212" s="35">
        <v>675000</v>
      </c>
    </row>
    <row r="213" spans="1:6" x14ac:dyDescent="0.25">
      <c r="A213" s="70" t="s">
        <v>252</v>
      </c>
      <c r="B213" s="71"/>
      <c r="C213" s="71"/>
      <c r="D213" s="71"/>
      <c r="E213" s="71"/>
      <c r="F213" s="30" t="s">
        <v>29</v>
      </c>
    </row>
    <row r="214" spans="1:6" x14ac:dyDescent="0.25">
      <c r="A214" s="72"/>
      <c r="B214" s="73"/>
      <c r="C214" s="73"/>
      <c r="D214" s="73"/>
      <c r="E214" s="73"/>
      <c r="F214" s="32" t="s">
        <v>246</v>
      </c>
    </row>
    <row r="215" spans="1:6" ht="30" x14ac:dyDescent="0.25">
      <c r="A215" s="72"/>
      <c r="B215" s="73"/>
      <c r="C215" s="73"/>
      <c r="D215" s="73"/>
      <c r="E215" s="73"/>
      <c r="F215" s="32" t="s">
        <v>30</v>
      </c>
    </row>
    <row r="216" spans="1:6" ht="30" x14ac:dyDescent="0.25">
      <c r="A216" s="72"/>
      <c r="B216" s="73"/>
      <c r="C216" s="73"/>
      <c r="D216" s="73"/>
      <c r="E216" s="73"/>
      <c r="F216" s="32" t="s">
        <v>253</v>
      </c>
    </row>
    <row r="217" spans="1:6" x14ac:dyDescent="0.25">
      <c r="A217" s="72"/>
      <c r="B217" s="73"/>
      <c r="C217" s="73"/>
      <c r="D217" s="73"/>
      <c r="E217" s="73"/>
      <c r="F217" s="32"/>
    </row>
    <row r="218" spans="1:6" x14ac:dyDescent="0.25">
      <c r="A218" s="72"/>
      <c r="B218" s="73"/>
      <c r="C218" s="73"/>
      <c r="D218" s="73"/>
      <c r="E218" s="73"/>
      <c r="F218" s="32"/>
    </row>
    <row r="219" spans="1:6" x14ac:dyDescent="0.25">
      <c r="A219" s="68"/>
      <c r="B219" s="69"/>
      <c r="C219" s="69"/>
      <c r="D219" s="69"/>
      <c r="E219" s="69"/>
      <c r="F219" s="33"/>
    </row>
    <row r="220" spans="1:6" x14ac:dyDescent="0.25">
      <c r="A220" s="34" t="s">
        <v>0</v>
      </c>
      <c r="B220" s="34" t="s">
        <v>1</v>
      </c>
      <c r="C220" s="34" t="s">
        <v>23</v>
      </c>
      <c r="D220" s="34" t="s">
        <v>20</v>
      </c>
      <c r="E220" s="34" t="s">
        <v>24</v>
      </c>
      <c r="F220" s="34" t="s">
        <v>25</v>
      </c>
    </row>
    <row r="221" spans="1:6" ht="30" x14ac:dyDescent="0.25">
      <c r="A221" s="35" t="s">
        <v>123</v>
      </c>
      <c r="B221" s="36" t="s">
        <v>254</v>
      </c>
      <c r="C221" s="35">
        <v>90</v>
      </c>
      <c r="D221" s="35">
        <v>7500</v>
      </c>
      <c r="E221" s="37" t="s">
        <v>26</v>
      </c>
      <c r="F221" s="35">
        <v>675000</v>
      </c>
    </row>
    <row r="222" spans="1:6" x14ac:dyDescent="0.25">
      <c r="A222" s="70" t="s">
        <v>255</v>
      </c>
      <c r="B222" s="71"/>
      <c r="C222" s="71"/>
      <c r="D222" s="71"/>
      <c r="E222" s="71"/>
      <c r="F222" s="30" t="s">
        <v>29</v>
      </c>
    </row>
    <row r="223" spans="1:6" x14ac:dyDescent="0.25">
      <c r="A223" s="72"/>
      <c r="B223" s="73"/>
      <c r="C223" s="73"/>
      <c r="D223" s="73"/>
      <c r="E223" s="73"/>
      <c r="F223" s="32" t="s">
        <v>221</v>
      </c>
    </row>
    <row r="224" spans="1:6" ht="30" x14ac:dyDescent="0.25">
      <c r="A224" s="72"/>
      <c r="B224" s="73"/>
      <c r="C224" s="73"/>
      <c r="D224" s="73"/>
      <c r="E224" s="73"/>
      <c r="F224" s="32" t="s">
        <v>30</v>
      </c>
    </row>
    <row r="225" spans="1:6" ht="30" x14ac:dyDescent="0.25">
      <c r="A225" s="72"/>
      <c r="B225" s="73"/>
      <c r="C225" s="73"/>
      <c r="D225" s="73"/>
      <c r="E225" s="73"/>
      <c r="F225" s="32" t="s">
        <v>256</v>
      </c>
    </row>
    <row r="226" spans="1:6" x14ac:dyDescent="0.25">
      <c r="A226" s="72"/>
      <c r="B226" s="73"/>
      <c r="C226" s="73"/>
      <c r="D226" s="73"/>
      <c r="E226" s="73"/>
      <c r="F226" s="32"/>
    </row>
    <row r="227" spans="1:6" x14ac:dyDescent="0.25">
      <c r="A227" s="72"/>
      <c r="B227" s="73"/>
      <c r="C227" s="73"/>
      <c r="D227" s="73"/>
      <c r="E227" s="73"/>
      <c r="F227" s="32"/>
    </row>
    <row r="228" spans="1:6" x14ac:dyDescent="0.25">
      <c r="A228" s="68"/>
      <c r="B228" s="69"/>
      <c r="C228" s="69"/>
      <c r="D228" s="69"/>
      <c r="E228" s="69"/>
      <c r="F228" s="33"/>
    </row>
    <row r="229" spans="1:6" x14ac:dyDescent="0.25">
      <c r="A229" s="34" t="s">
        <v>0</v>
      </c>
      <c r="B229" s="34" t="s">
        <v>1</v>
      </c>
      <c r="C229" s="34" t="s">
        <v>23</v>
      </c>
      <c r="D229" s="34" t="s">
        <v>20</v>
      </c>
      <c r="E229" s="34" t="s">
        <v>24</v>
      </c>
      <c r="F229" s="34" t="s">
        <v>25</v>
      </c>
    </row>
    <row r="230" spans="1:6" ht="90" x14ac:dyDescent="0.25">
      <c r="A230" s="35" t="s">
        <v>134</v>
      </c>
      <c r="B230" s="36" t="s">
        <v>257</v>
      </c>
      <c r="C230" s="35">
        <v>36</v>
      </c>
      <c r="D230" s="35">
        <v>34500</v>
      </c>
      <c r="E230" s="37" t="s">
        <v>26</v>
      </c>
      <c r="F230" s="35">
        <v>1242000</v>
      </c>
    </row>
    <row r="231" spans="1:6" x14ac:dyDescent="0.25">
      <c r="A231" s="70" t="s">
        <v>258</v>
      </c>
      <c r="B231" s="71"/>
      <c r="C231" s="71"/>
      <c r="D231" s="71"/>
      <c r="E231" s="71"/>
      <c r="F231" s="30" t="s">
        <v>29</v>
      </c>
    </row>
    <row r="232" spans="1:6" x14ac:dyDescent="0.25">
      <c r="A232" s="72"/>
      <c r="B232" s="73"/>
      <c r="C232" s="73"/>
      <c r="D232" s="73"/>
      <c r="E232" s="73"/>
      <c r="F232" s="32" t="s">
        <v>221</v>
      </c>
    </row>
    <row r="233" spans="1:6" ht="30" x14ac:dyDescent="0.25">
      <c r="A233" s="72"/>
      <c r="B233" s="73"/>
      <c r="C233" s="73"/>
      <c r="D233" s="73"/>
      <c r="E233" s="73"/>
      <c r="F233" s="32" t="s">
        <v>30</v>
      </c>
    </row>
    <row r="234" spans="1:6" ht="30" x14ac:dyDescent="0.25">
      <c r="A234" s="72"/>
      <c r="B234" s="73"/>
      <c r="C234" s="73"/>
      <c r="D234" s="73"/>
      <c r="E234" s="73"/>
      <c r="F234" s="32" t="s">
        <v>259</v>
      </c>
    </row>
    <row r="235" spans="1:6" x14ac:dyDescent="0.25">
      <c r="A235" s="72"/>
      <c r="B235" s="73"/>
      <c r="C235" s="73"/>
      <c r="D235" s="73"/>
      <c r="E235" s="73"/>
      <c r="F235" s="32"/>
    </row>
    <row r="236" spans="1:6" x14ac:dyDescent="0.25">
      <c r="A236" s="72"/>
      <c r="B236" s="73"/>
      <c r="C236" s="73"/>
      <c r="D236" s="73"/>
      <c r="E236" s="73"/>
      <c r="F236" s="32"/>
    </row>
    <row r="237" spans="1:6" x14ac:dyDescent="0.25">
      <c r="A237" s="68"/>
      <c r="B237" s="69"/>
      <c r="C237" s="69"/>
      <c r="D237" s="69"/>
      <c r="E237" s="69"/>
      <c r="F237" s="33"/>
    </row>
    <row r="238" spans="1:6" x14ac:dyDescent="0.25">
      <c r="A238" s="34" t="s">
        <v>0</v>
      </c>
      <c r="B238" s="34" t="s">
        <v>1</v>
      </c>
      <c r="C238" s="34" t="s">
        <v>23</v>
      </c>
      <c r="D238" s="34" t="s">
        <v>20</v>
      </c>
      <c r="E238" s="34" t="s">
        <v>24</v>
      </c>
      <c r="F238" s="34" t="s">
        <v>25</v>
      </c>
    </row>
    <row r="239" spans="1:6" ht="105" x14ac:dyDescent="0.25">
      <c r="A239" s="35" t="s">
        <v>134</v>
      </c>
      <c r="B239" s="36" t="s">
        <v>260</v>
      </c>
      <c r="C239" s="35">
        <v>36</v>
      </c>
      <c r="D239" s="35">
        <v>84000</v>
      </c>
      <c r="E239" s="37" t="s">
        <v>26</v>
      </c>
      <c r="F239" s="35">
        <v>3024000</v>
      </c>
    </row>
    <row r="240" spans="1:6" x14ac:dyDescent="0.25">
      <c r="A240" s="70" t="s">
        <v>261</v>
      </c>
      <c r="B240" s="71"/>
      <c r="C240" s="71"/>
      <c r="D240" s="71"/>
      <c r="E240" s="71"/>
      <c r="F240" s="30" t="s">
        <v>29</v>
      </c>
    </row>
    <row r="241" spans="1:6" x14ac:dyDescent="0.25">
      <c r="A241" s="72"/>
      <c r="B241" s="73"/>
      <c r="C241" s="73"/>
      <c r="D241" s="73"/>
      <c r="E241" s="73"/>
      <c r="F241" s="32" t="s">
        <v>177</v>
      </c>
    </row>
    <row r="242" spans="1:6" ht="30" x14ac:dyDescent="0.25">
      <c r="A242" s="72"/>
      <c r="B242" s="73"/>
      <c r="C242" s="73"/>
      <c r="D242" s="73"/>
      <c r="E242" s="73"/>
      <c r="F242" s="32" t="s">
        <v>30</v>
      </c>
    </row>
    <row r="243" spans="1:6" ht="30" x14ac:dyDescent="0.25">
      <c r="A243" s="72"/>
      <c r="B243" s="73"/>
      <c r="C243" s="73"/>
      <c r="D243" s="73"/>
      <c r="E243" s="73"/>
      <c r="F243" s="32" t="s">
        <v>262</v>
      </c>
    </row>
    <row r="244" spans="1:6" x14ac:dyDescent="0.25">
      <c r="A244" s="72"/>
      <c r="B244" s="73"/>
      <c r="C244" s="73"/>
      <c r="D244" s="73"/>
      <c r="E244" s="73"/>
      <c r="F244" s="32"/>
    </row>
    <row r="245" spans="1:6" x14ac:dyDescent="0.25">
      <c r="A245" s="72"/>
      <c r="B245" s="73"/>
      <c r="C245" s="73"/>
      <c r="D245" s="73"/>
      <c r="E245" s="73"/>
      <c r="F245" s="32"/>
    </row>
    <row r="246" spans="1:6" x14ac:dyDescent="0.25">
      <c r="A246" s="68"/>
      <c r="B246" s="69"/>
      <c r="C246" s="69"/>
      <c r="D246" s="69"/>
      <c r="E246" s="69"/>
      <c r="F246" s="33"/>
    </row>
    <row r="247" spans="1:6" x14ac:dyDescent="0.25">
      <c r="A247" s="34" t="s">
        <v>0</v>
      </c>
      <c r="B247" s="34" t="s">
        <v>1</v>
      </c>
      <c r="C247" s="34" t="s">
        <v>23</v>
      </c>
      <c r="D247" s="34" t="s">
        <v>20</v>
      </c>
      <c r="E247" s="34" t="s">
        <v>24</v>
      </c>
      <c r="F247" s="34" t="s">
        <v>25</v>
      </c>
    </row>
    <row r="248" spans="1:6" ht="105" x14ac:dyDescent="0.25">
      <c r="A248" s="35" t="s">
        <v>63</v>
      </c>
      <c r="B248" s="36" t="s">
        <v>263</v>
      </c>
      <c r="C248" s="35">
        <v>1296</v>
      </c>
      <c r="D248" s="35">
        <v>1447</v>
      </c>
      <c r="E248" s="37" t="s">
        <v>26</v>
      </c>
      <c r="F248" s="35">
        <v>1875312</v>
      </c>
    </row>
    <row r="249" spans="1:6" x14ac:dyDescent="0.25">
      <c r="A249" s="35" t="s">
        <v>121</v>
      </c>
      <c r="B249" s="36" t="s">
        <v>264</v>
      </c>
      <c r="C249" s="35">
        <v>1296</v>
      </c>
      <c r="D249" s="35">
        <v>966</v>
      </c>
      <c r="E249" s="37" t="s">
        <v>26</v>
      </c>
      <c r="F249" s="35">
        <v>1251936</v>
      </c>
    </row>
    <row r="250" spans="1:6" x14ac:dyDescent="0.25">
      <c r="A250" s="70" t="s">
        <v>265</v>
      </c>
      <c r="B250" s="71"/>
      <c r="C250" s="71"/>
      <c r="D250" s="71"/>
      <c r="E250" s="71"/>
      <c r="F250" s="30" t="s">
        <v>29</v>
      </c>
    </row>
    <row r="251" spans="1:6" x14ac:dyDescent="0.25">
      <c r="A251" s="72"/>
      <c r="B251" s="73"/>
      <c r="C251" s="73"/>
      <c r="D251" s="73"/>
      <c r="E251" s="73"/>
      <c r="F251" s="32" t="s">
        <v>182</v>
      </c>
    </row>
    <row r="252" spans="1:6" ht="30" x14ac:dyDescent="0.25">
      <c r="A252" s="72"/>
      <c r="B252" s="73"/>
      <c r="C252" s="73"/>
      <c r="D252" s="73"/>
      <c r="E252" s="73"/>
      <c r="F252" s="32" t="s">
        <v>30</v>
      </c>
    </row>
    <row r="253" spans="1:6" ht="30" x14ac:dyDescent="0.25">
      <c r="A253" s="72"/>
      <c r="B253" s="73"/>
      <c r="C253" s="73"/>
      <c r="D253" s="73"/>
      <c r="E253" s="73"/>
      <c r="F253" s="32" t="s">
        <v>266</v>
      </c>
    </row>
    <row r="254" spans="1:6" x14ac:dyDescent="0.25">
      <c r="A254" s="72"/>
      <c r="B254" s="73"/>
      <c r="C254" s="73"/>
      <c r="D254" s="73"/>
      <c r="E254" s="73"/>
      <c r="F254" s="32"/>
    </row>
    <row r="255" spans="1:6" x14ac:dyDescent="0.25">
      <c r="A255" s="72"/>
      <c r="B255" s="73"/>
      <c r="C255" s="73"/>
      <c r="D255" s="73"/>
      <c r="E255" s="73"/>
      <c r="F255" s="32"/>
    </row>
    <row r="256" spans="1:6" x14ac:dyDescent="0.25">
      <c r="A256" s="68"/>
      <c r="B256" s="69"/>
      <c r="C256" s="69"/>
      <c r="D256" s="69"/>
      <c r="E256" s="69"/>
      <c r="F256" s="33"/>
    </row>
    <row r="257" spans="1:6" x14ac:dyDescent="0.25">
      <c r="A257" s="34" t="s">
        <v>0</v>
      </c>
      <c r="B257" s="34" t="s">
        <v>1</v>
      </c>
      <c r="C257" s="34" t="s">
        <v>23</v>
      </c>
      <c r="D257" s="34" t="s">
        <v>20</v>
      </c>
      <c r="E257" s="34" t="s">
        <v>24</v>
      </c>
      <c r="F257" s="34" t="s">
        <v>25</v>
      </c>
    </row>
    <row r="258" spans="1:6" ht="105" x14ac:dyDescent="0.25">
      <c r="A258" s="35" t="s">
        <v>149</v>
      </c>
      <c r="B258" s="36" t="s">
        <v>267</v>
      </c>
      <c r="C258" s="35">
        <v>648</v>
      </c>
      <c r="D258" s="35">
        <v>560.91999999999996</v>
      </c>
      <c r="E258" s="37" t="s">
        <v>26</v>
      </c>
      <c r="F258" s="35">
        <v>363476.16</v>
      </c>
    </row>
    <row r="259" spans="1:6" ht="90" x14ac:dyDescent="0.25">
      <c r="A259" s="35" t="s">
        <v>145</v>
      </c>
      <c r="B259" s="36" t="s">
        <v>268</v>
      </c>
      <c r="C259" s="35">
        <v>648</v>
      </c>
      <c r="D259" s="35">
        <v>592</v>
      </c>
      <c r="E259" s="37" t="s">
        <v>26</v>
      </c>
      <c r="F259" s="35">
        <v>383616</v>
      </c>
    </row>
    <row r="260" spans="1:6" ht="45" x14ac:dyDescent="0.25">
      <c r="A260" s="35" t="s">
        <v>139</v>
      </c>
      <c r="B260" s="36" t="s">
        <v>269</v>
      </c>
      <c r="C260" s="35">
        <v>648</v>
      </c>
      <c r="D260" s="35">
        <v>763</v>
      </c>
      <c r="E260" s="37" t="s">
        <v>26</v>
      </c>
      <c r="F260" s="35">
        <v>494424</v>
      </c>
    </row>
    <row r="261" spans="1:6" ht="45" x14ac:dyDescent="0.25">
      <c r="A261" s="35" t="s">
        <v>127</v>
      </c>
      <c r="B261" s="36" t="s">
        <v>270</v>
      </c>
      <c r="C261" s="35">
        <v>648</v>
      </c>
      <c r="D261" s="35">
        <v>690</v>
      </c>
      <c r="E261" s="37" t="s">
        <v>26</v>
      </c>
      <c r="F261" s="35">
        <v>447120</v>
      </c>
    </row>
    <row r="262" spans="1:6" ht="60" x14ac:dyDescent="0.25">
      <c r="A262" s="35" t="s">
        <v>153</v>
      </c>
      <c r="B262" s="36" t="s">
        <v>271</v>
      </c>
      <c r="C262" s="35">
        <v>648</v>
      </c>
      <c r="D262" s="35">
        <v>610</v>
      </c>
      <c r="E262" s="37" t="s">
        <v>26</v>
      </c>
      <c r="F262" s="35">
        <v>395280</v>
      </c>
    </row>
    <row r="263" spans="1:6" ht="75" x14ac:dyDescent="0.25">
      <c r="A263" s="35" t="s">
        <v>124</v>
      </c>
      <c r="B263" s="36" t="s">
        <v>272</v>
      </c>
      <c r="C263" s="35">
        <v>648</v>
      </c>
      <c r="D263" s="35">
        <v>468</v>
      </c>
      <c r="E263" s="37" t="s">
        <v>26</v>
      </c>
      <c r="F263" s="35">
        <v>303264</v>
      </c>
    </row>
  </sheetData>
  <mergeCells count="50">
    <mergeCell ref="A250:E255"/>
    <mergeCell ref="A256:E256"/>
    <mergeCell ref="A222:E227"/>
    <mergeCell ref="A228:E228"/>
    <mergeCell ref="A231:E236"/>
    <mergeCell ref="A237:E237"/>
    <mergeCell ref="A240:E245"/>
    <mergeCell ref="A246:E246"/>
    <mergeCell ref="A219:E219"/>
    <mergeCell ref="A168:E173"/>
    <mergeCell ref="A174:E174"/>
    <mergeCell ref="A177:E182"/>
    <mergeCell ref="A183:E183"/>
    <mergeCell ref="A186:E191"/>
    <mergeCell ref="A192:E192"/>
    <mergeCell ref="A195:E200"/>
    <mergeCell ref="A201:E201"/>
    <mergeCell ref="A204:E209"/>
    <mergeCell ref="A210:E210"/>
    <mergeCell ref="A213:E218"/>
    <mergeCell ref="A163:E163"/>
    <mergeCell ref="A95:E100"/>
    <mergeCell ref="A101:E101"/>
    <mergeCell ref="A111:E116"/>
    <mergeCell ref="A117:E117"/>
    <mergeCell ref="A127:E132"/>
    <mergeCell ref="A133:E133"/>
    <mergeCell ref="A138:E143"/>
    <mergeCell ref="A144:E144"/>
    <mergeCell ref="A149:E154"/>
    <mergeCell ref="A155:E155"/>
    <mergeCell ref="A157:E162"/>
    <mergeCell ref="A89:E89"/>
    <mergeCell ref="A31:E36"/>
    <mergeCell ref="A37:E37"/>
    <mergeCell ref="A40:E45"/>
    <mergeCell ref="A46:E46"/>
    <mergeCell ref="A51:E56"/>
    <mergeCell ref="A57:E57"/>
    <mergeCell ref="A62:E67"/>
    <mergeCell ref="A68:E68"/>
    <mergeCell ref="A73:E78"/>
    <mergeCell ref="A79:E79"/>
    <mergeCell ref="A83:E88"/>
    <mergeCell ref="A27:E27"/>
    <mergeCell ref="A1:E6"/>
    <mergeCell ref="A7:E7"/>
    <mergeCell ref="A11:E16"/>
    <mergeCell ref="A17:E17"/>
    <mergeCell ref="A21:E2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63"/>
  <sheetViews>
    <sheetView topLeftCell="A151" workbookViewId="0">
      <selection activeCell="A162" sqref="A162:D163"/>
    </sheetView>
  </sheetViews>
  <sheetFormatPr baseColWidth="10" defaultRowHeight="15" x14ac:dyDescent="0.25"/>
  <cols>
    <col min="1" max="2" width="52.7109375" customWidth="1"/>
    <col min="3" max="3" width="19.85546875" customWidth="1"/>
    <col min="4" max="4" width="16.28515625" customWidth="1"/>
    <col min="5" max="5" width="9.42578125" customWidth="1"/>
    <col min="6" max="6" width="53.140625" customWidth="1"/>
  </cols>
  <sheetData>
    <row r="1" spans="1:6" x14ac:dyDescent="0.25">
      <c r="A1" s="76" t="s">
        <v>22</v>
      </c>
      <c r="B1" s="77"/>
      <c r="C1" s="77"/>
      <c r="D1" s="77"/>
      <c r="E1" s="77"/>
      <c r="F1" s="11" t="s">
        <v>29</v>
      </c>
    </row>
    <row r="2" spans="1:6" x14ac:dyDescent="0.25">
      <c r="A2" s="78"/>
      <c r="B2" s="79"/>
      <c r="C2" s="79"/>
      <c r="D2" s="79"/>
      <c r="E2" s="79"/>
      <c r="F2" s="10" t="s">
        <v>40</v>
      </c>
    </row>
    <row r="3" spans="1:6" ht="30" x14ac:dyDescent="0.25">
      <c r="A3" s="78"/>
      <c r="B3" s="79"/>
      <c r="C3" s="79"/>
      <c r="D3" s="79"/>
      <c r="E3" s="79"/>
      <c r="F3" s="10" t="s">
        <v>30</v>
      </c>
    </row>
    <row r="4" spans="1:6" ht="30" x14ac:dyDescent="0.25">
      <c r="A4" s="78"/>
      <c r="B4" s="79"/>
      <c r="C4" s="79"/>
      <c r="D4" s="79"/>
      <c r="E4" s="79"/>
      <c r="F4" s="10" t="s">
        <v>41</v>
      </c>
    </row>
    <row r="5" spans="1:6" x14ac:dyDescent="0.25">
      <c r="A5" s="78"/>
      <c r="B5" s="79"/>
      <c r="C5" s="79"/>
      <c r="D5" s="79"/>
      <c r="E5" s="79"/>
      <c r="F5" s="10"/>
    </row>
    <row r="6" spans="1:6" x14ac:dyDescent="0.25">
      <c r="A6" s="78"/>
      <c r="B6" s="79"/>
      <c r="C6" s="79"/>
      <c r="D6" s="79"/>
      <c r="E6" s="79"/>
      <c r="F6" s="10"/>
    </row>
    <row r="7" spans="1:6" x14ac:dyDescent="0.25">
      <c r="A7" s="74"/>
      <c r="B7" s="75"/>
      <c r="C7" s="75"/>
      <c r="D7" s="75"/>
      <c r="E7" s="75"/>
      <c r="F7" s="9"/>
    </row>
    <row r="8" spans="1:6" x14ac:dyDescent="0.25">
      <c r="A8" s="8" t="s">
        <v>0</v>
      </c>
      <c r="B8" s="8" t="s">
        <v>1</v>
      </c>
      <c r="C8" s="8" t="s">
        <v>23</v>
      </c>
      <c r="D8" s="8" t="s">
        <v>20</v>
      </c>
      <c r="E8" s="8" t="s">
        <v>24</v>
      </c>
      <c r="F8" s="8" t="s">
        <v>25</v>
      </c>
    </row>
    <row r="9" spans="1:6" x14ac:dyDescent="0.25">
      <c r="A9" s="5" t="s">
        <v>42</v>
      </c>
      <c r="B9" s="7" t="s">
        <v>43</v>
      </c>
      <c r="C9" s="5">
        <v>1</v>
      </c>
      <c r="D9" s="5">
        <v>11250000</v>
      </c>
      <c r="E9" s="6" t="s">
        <v>26</v>
      </c>
      <c r="F9" s="5">
        <v>11250000</v>
      </c>
    </row>
    <row r="10" spans="1:6" x14ac:dyDescent="0.25">
      <c r="A10" s="76" t="s">
        <v>27</v>
      </c>
      <c r="B10" s="77"/>
      <c r="C10" s="77"/>
      <c r="D10" s="77"/>
      <c r="E10" s="77"/>
      <c r="F10" s="11" t="s">
        <v>33</v>
      </c>
    </row>
    <row r="11" spans="1:6" x14ac:dyDescent="0.25">
      <c r="A11" s="78"/>
      <c r="B11" s="79"/>
      <c r="C11" s="79"/>
      <c r="D11" s="79"/>
      <c r="E11" s="79"/>
      <c r="F11" s="10" t="s">
        <v>44</v>
      </c>
    </row>
    <row r="12" spans="1:6" ht="30" x14ac:dyDescent="0.25">
      <c r="A12" s="78"/>
      <c r="B12" s="79"/>
      <c r="C12" s="79"/>
      <c r="D12" s="79"/>
      <c r="E12" s="79"/>
      <c r="F12" s="10" t="s">
        <v>34</v>
      </c>
    </row>
    <row r="13" spans="1:6" ht="60" x14ac:dyDescent="0.25">
      <c r="A13" s="78"/>
      <c r="B13" s="79"/>
      <c r="C13" s="79"/>
      <c r="D13" s="79"/>
      <c r="E13" s="79"/>
      <c r="F13" s="10" t="s">
        <v>45</v>
      </c>
    </row>
    <row r="14" spans="1:6" x14ac:dyDescent="0.25">
      <c r="A14" s="78"/>
      <c r="B14" s="79"/>
      <c r="C14" s="79"/>
      <c r="D14" s="79"/>
      <c r="E14" s="79"/>
      <c r="F14" s="10"/>
    </row>
    <row r="15" spans="1:6" x14ac:dyDescent="0.25">
      <c r="A15" s="78"/>
      <c r="B15" s="79"/>
      <c r="C15" s="79"/>
      <c r="D15" s="79"/>
      <c r="E15" s="79"/>
      <c r="F15" s="10"/>
    </row>
    <row r="16" spans="1:6" x14ac:dyDescent="0.25">
      <c r="A16" s="74"/>
      <c r="B16" s="75"/>
      <c r="C16" s="75"/>
      <c r="D16" s="75"/>
      <c r="E16" s="75"/>
      <c r="F16" s="9"/>
    </row>
    <row r="17" spans="1:6" x14ac:dyDescent="0.25">
      <c r="A17" s="8" t="s">
        <v>0</v>
      </c>
      <c r="B17" s="8" t="s">
        <v>1</v>
      </c>
      <c r="C17" s="8" t="s">
        <v>23</v>
      </c>
      <c r="D17" s="8" t="s">
        <v>20</v>
      </c>
      <c r="E17" s="8" t="s">
        <v>24</v>
      </c>
      <c r="F17" s="8" t="s">
        <v>25</v>
      </c>
    </row>
    <row r="18" spans="1:6" ht="30" x14ac:dyDescent="0.25">
      <c r="A18" s="5" t="s">
        <v>46</v>
      </c>
      <c r="B18" s="7" t="s">
        <v>47</v>
      </c>
      <c r="C18" s="5">
        <v>24</v>
      </c>
      <c r="D18" s="5">
        <v>590000</v>
      </c>
      <c r="E18" s="6" t="s">
        <v>26</v>
      </c>
      <c r="F18" s="5">
        <v>14160000</v>
      </c>
    </row>
    <row r="19" spans="1:6" x14ac:dyDescent="0.25">
      <c r="A19" s="76" t="s">
        <v>28</v>
      </c>
      <c r="B19" s="77"/>
      <c r="C19" s="77"/>
      <c r="D19" s="77"/>
      <c r="E19" s="77"/>
      <c r="F19" s="11" t="s">
        <v>29</v>
      </c>
    </row>
    <row r="20" spans="1:6" x14ac:dyDescent="0.25">
      <c r="A20" s="78"/>
      <c r="B20" s="79"/>
      <c r="C20" s="79"/>
      <c r="D20" s="79"/>
      <c r="E20" s="79"/>
      <c r="F20" s="10" t="s">
        <v>48</v>
      </c>
    </row>
    <row r="21" spans="1:6" ht="30" x14ac:dyDescent="0.25">
      <c r="A21" s="78"/>
      <c r="B21" s="79"/>
      <c r="C21" s="79"/>
      <c r="D21" s="79"/>
      <c r="E21" s="79"/>
      <c r="F21" s="10" t="s">
        <v>30</v>
      </c>
    </row>
    <row r="22" spans="1:6" ht="30" x14ac:dyDescent="0.25">
      <c r="A22" s="78"/>
      <c r="B22" s="79"/>
      <c r="C22" s="79"/>
      <c r="D22" s="79"/>
      <c r="E22" s="79"/>
      <c r="F22" s="10" t="s">
        <v>49</v>
      </c>
    </row>
    <row r="23" spans="1:6" x14ac:dyDescent="0.25">
      <c r="A23" s="78"/>
      <c r="B23" s="79"/>
      <c r="C23" s="79"/>
      <c r="D23" s="79"/>
      <c r="E23" s="79"/>
      <c r="F23" s="10"/>
    </row>
    <row r="24" spans="1:6" x14ac:dyDescent="0.25">
      <c r="A24" s="78"/>
      <c r="B24" s="79"/>
      <c r="C24" s="79"/>
      <c r="D24" s="79"/>
      <c r="E24" s="79"/>
      <c r="F24" s="10"/>
    </row>
    <row r="25" spans="1:6" x14ac:dyDescent="0.25">
      <c r="A25" s="74"/>
      <c r="B25" s="75"/>
      <c r="C25" s="75"/>
      <c r="D25" s="75"/>
      <c r="E25" s="75"/>
      <c r="F25" s="9"/>
    </row>
    <row r="26" spans="1:6" x14ac:dyDescent="0.25">
      <c r="A26" s="8" t="s">
        <v>0</v>
      </c>
      <c r="B26" s="8" t="s">
        <v>1</v>
      </c>
      <c r="C26" s="8" t="s">
        <v>23</v>
      </c>
      <c r="D26" s="8" t="s">
        <v>20</v>
      </c>
      <c r="E26" s="8" t="s">
        <v>24</v>
      </c>
      <c r="F26" s="8" t="s">
        <v>25</v>
      </c>
    </row>
    <row r="27" spans="1:6" ht="30" x14ac:dyDescent="0.25">
      <c r="A27" s="5" t="s">
        <v>50</v>
      </c>
      <c r="B27" s="7" t="s">
        <v>51</v>
      </c>
      <c r="C27" s="5">
        <v>2500</v>
      </c>
      <c r="D27" s="5">
        <v>1500</v>
      </c>
      <c r="E27" s="6" t="s">
        <v>26</v>
      </c>
      <c r="F27" s="5">
        <v>3750000</v>
      </c>
    </row>
    <row r="28" spans="1:6" ht="60" x14ac:dyDescent="0.25">
      <c r="A28" s="5" t="s">
        <v>52</v>
      </c>
      <c r="B28" s="7" t="s">
        <v>53</v>
      </c>
      <c r="C28" s="5">
        <v>2500</v>
      </c>
      <c r="D28" s="5">
        <v>1800</v>
      </c>
      <c r="E28" s="6" t="s">
        <v>26</v>
      </c>
      <c r="F28" s="5">
        <v>4500000</v>
      </c>
    </row>
    <row r="29" spans="1:6" ht="30" x14ac:dyDescent="0.25">
      <c r="A29" s="5" t="s">
        <v>54</v>
      </c>
      <c r="B29" s="7" t="s">
        <v>55</v>
      </c>
      <c r="C29" s="5">
        <v>2500</v>
      </c>
      <c r="D29" s="5">
        <v>580</v>
      </c>
      <c r="E29" s="6" t="s">
        <v>26</v>
      </c>
      <c r="F29" s="5">
        <v>1450000</v>
      </c>
    </row>
    <row r="30" spans="1:6" x14ac:dyDescent="0.25">
      <c r="A30" s="76" t="s">
        <v>31</v>
      </c>
      <c r="B30" s="77"/>
      <c r="C30" s="77"/>
      <c r="D30" s="77"/>
      <c r="E30" s="77"/>
      <c r="F30" s="11" t="s">
        <v>29</v>
      </c>
    </row>
    <row r="31" spans="1:6" x14ac:dyDescent="0.25">
      <c r="A31" s="78"/>
      <c r="B31" s="79"/>
      <c r="C31" s="79"/>
      <c r="D31" s="79"/>
      <c r="E31" s="79"/>
      <c r="F31" s="10" t="s">
        <v>56</v>
      </c>
    </row>
    <row r="32" spans="1:6" ht="30" x14ac:dyDescent="0.25">
      <c r="A32" s="78"/>
      <c r="B32" s="79"/>
      <c r="C32" s="79"/>
      <c r="D32" s="79"/>
      <c r="E32" s="79"/>
      <c r="F32" s="10" t="s">
        <v>30</v>
      </c>
    </row>
    <row r="33" spans="1:6" ht="30" x14ac:dyDescent="0.25">
      <c r="A33" s="78"/>
      <c r="B33" s="79"/>
      <c r="C33" s="79"/>
      <c r="D33" s="79"/>
      <c r="E33" s="79"/>
      <c r="F33" s="10" t="s">
        <v>57</v>
      </c>
    </row>
    <row r="34" spans="1:6" x14ac:dyDescent="0.25">
      <c r="A34" s="78"/>
      <c r="B34" s="79"/>
      <c r="C34" s="79"/>
      <c r="D34" s="79"/>
      <c r="E34" s="79"/>
      <c r="F34" s="10"/>
    </row>
    <row r="35" spans="1:6" x14ac:dyDescent="0.25">
      <c r="A35" s="78"/>
      <c r="B35" s="79"/>
      <c r="C35" s="79"/>
      <c r="D35" s="79"/>
      <c r="E35" s="79"/>
      <c r="F35" s="10"/>
    </row>
    <row r="36" spans="1:6" x14ac:dyDescent="0.25">
      <c r="A36" s="74"/>
      <c r="B36" s="75"/>
      <c r="C36" s="75"/>
      <c r="D36" s="75"/>
      <c r="E36" s="75"/>
      <c r="F36" s="9"/>
    </row>
    <row r="37" spans="1:6" x14ac:dyDescent="0.25">
      <c r="A37" s="8" t="s">
        <v>0</v>
      </c>
      <c r="B37" s="8" t="s">
        <v>1</v>
      </c>
      <c r="C37" s="8" t="s">
        <v>23</v>
      </c>
      <c r="D37" s="8" t="s">
        <v>20</v>
      </c>
      <c r="E37" s="8" t="s">
        <v>24</v>
      </c>
      <c r="F37" s="8" t="s">
        <v>25</v>
      </c>
    </row>
    <row r="38" spans="1:6" ht="30" x14ac:dyDescent="0.25">
      <c r="A38" s="5" t="s">
        <v>50</v>
      </c>
      <c r="B38" s="7" t="s">
        <v>58</v>
      </c>
      <c r="C38" s="5">
        <v>500</v>
      </c>
      <c r="D38" s="5">
        <v>1200</v>
      </c>
      <c r="E38" s="6" t="s">
        <v>26</v>
      </c>
      <c r="F38" s="5">
        <v>600000</v>
      </c>
    </row>
    <row r="39" spans="1:6" ht="60" x14ac:dyDescent="0.25">
      <c r="A39" s="5" t="s">
        <v>52</v>
      </c>
      <c r="B39" s="7" t="s">
        <v>59</v>
      </c>
      <c r="C39" s="5">
        <v>500</v>
      </c>
      <c r="D39" s="5">
        <v>1600</v>
      </c>
      <c r="E39" s="6" t="s">
        <v>26</v>
      </c>
      <c r="F39" s="5">
        <v>800000</v>
      </c>
    </row>
    <row r="40" spans="1:6" ht="30" x14ac:dyDescent="0.25">
      <c r="A40" s="5" t="s">
        <v>54</v>
      </c>
      <c r="B40" s="7" t="s">
        <v>60</v>
      </c>
      <c r="C40" s="5">
        <v>500</v>
      </c>
      <c r="D40" s="5">
        <v>590</v>
      </c>
      <c r="E40" s="6" t="s">
        <v>26</v>
      </c>
      <c r="F40" s="5">
        <v>295000</v>
      </c>
    </row>
    <row r="41" spans="1:6" x14ac:dyDescent="0.25">
      <c r="A41" s="76" t="s">
        <v>35</v>
      </c>
      <c r="B41" s="77"/>
      <c r="C41" s="77"/>
      <c r="D41" s="77"/>
      <c r="E41" s="77"/>
      <c r="F41" s="11" t="s">
        <v>29</v>
      </c>
    </row>
    <row r="42" spans="1:6" x14ac:dyDescent="0.25">
      <c r="A42" s="78"/>
      <c r="B42" s="79"/>
      <c r="C42" s="79"/>
      <c r="D42" s="79"/>
      <c r="E42" s="79"/>
      <c r="F42" s="10" t="s">
        <v>61</v>
      </c>
    </row>
    <row r="43" spans="1:6" ht="30" x14ac:dyDescent="0.25">
      <c r="A43" s="78"/>
      <c r="B43" s="79"/>
      <c r="C43" s="79"/>
      <c r="D43" s="79"/>
      <c r="E43" s="79"/>
      <c r="F43" s="10" t="s">
        <v>30</v>
      </c>
    </row>
    <row r="44" spans="1:6" ht="30" x14ac:dyDescent="0.25">
      <c r="A44" s="78"/>
      <c r="B44" s="79"/>
      <c r="C44" s="79"/>
      <c r="D44" s="79"/>
      <c r="E44" s="79"/>
      <c r="F44" s="10" t="s">
        <v>62</v>
      </c>
    </row>
    <row r="45" spans="1:6" x14ac:dyDescent="0.25">
      <c r="A45" s="78"/>
      <c r="B45" s="79"/>
      <c r="C45" s="79"/>
      <c r="D45" s="79"/>
      <c r="E45" s="79"/>
      <c r="F45" s="10"/>
    </row>
    <row r="46" spans="1:6" x14ac:dyDescent="0.25">
      <c r="A46" s="78"/>
      <c r="B46" s="79"/>
      <c r="C46" s="79"/>
      <c r="D46" s="79"/>
      <c r="E46" s="79"/>
      <c r="F46" s="10"/>
    </row>
    <row r="47" spans="1:6" x14ac:dyDescent="0.25">
      <c r="A47" s="74"/>
      <c r="B47" s="75"/>
      <c r="C47" s="75"/>
      <c r="D47" s="75"/>
      <c r="E47" s="75"/>
      <c r="F47" s="9"/>
    </row>
    <row r="48" spans="1:6" x14ac:dyDescent="0.25">
      <c r="A48" s="8" t="s">
        <v>0</v>
      </c>
      <c r="B48" s="8" t="s">
        <v>1</v>
      </c>
      <c r="C48" s="8" t="s">
        <v>23</v>
      </c>
      <c r="D48" s="8" t="s">
        <v>20</v>
      </c>
      <c r="E48" s="8" t="s">
        <v>24</v>
      </c>
      <c r="F48" s="8" t="s">
        <v>25</v>
      </c>
    </row>
    <row r="49" spans="1:6" ht="120" x14ac:dyDescent="0.25">
      <c r="A49" s="5" t="s">
        <v>63</v>
      </c>
      <c r="B49" s="7" t="s">
        <v>64</v>
      </c>
      <c r="C49" s="5">
        <v>48</v>
      </c>
      <c r="D49" s="5">
        <v>1158</v>
      </c>
      <c r="E49" s="6" t="s">
        <v>26</v>
      </c>
      <c r="F49" s="5">
        <v>55584</v>
      </c>
    </row>
    <row r="50" spans="1:6" x14ac:dyDescent="0.25">
      <c r="A50" s="76" t="s">
        <v>36</v>
      </c>
      <c r="B50" s="77"/>
      <c r="C50" s="77"/>
      <c r="D50" s="77"/>
      <c r="E50" s="77"/>
      <c r="F50" s="11" t="s">
        <v>29</v>
      </c>
    </row>
    <row r="51" spans="1:6" x14ac:dyDescent="0.25">
      <c r="A51" s="78"/>
      <c r="B51" s="79"/>
      <c r="C51" s="79"/>
      <c r="D51" s="79"/>
      <c r="E51" s="79"/>
      <c r="F51" s="10" t="s">
        <v>65</v>
      </c>
    </row>
    <row r="52" spans="1:6" ht="30" x14ac:dyDescent="0.25">
      <c r="A52" s="78"/>
      <c r="B52" s="79"/>
      <c r="C52" s="79"/>
      <c r="D52" s="79"/>
      <c r="E52" s="79"/>
      <c r="F52" s="10" t="s">
        <v>30</v>
      </c>
    </row>
    <row r="53" spans="1:6" ht="90" x14ac:dyDescent="0.25">
      <c r="A53" s="78"/>
      <c r="B53" s="79"/>
      <c r="C53" s="79"/>
      <c r="D53" s="79"/>
      <c r="E53" s="79"/>
      <c r="F53" s="10" t="s">
        <v>66</v>
      </c>
    </row>
    <row r="54" spans="1:6" x14ac:dyDescent="0.25">
      <c r="A54" s="78"/>
      <c r="B54" s="79"/>
      <c r="C54" s="79"/>
      <c r="D54" s="79"/>
      <c r="E54" s="79"/>
      <c r="F54" s="10"/>
    </row>
    <row r="55" spans="1:6" x14ac:dyDescent="0.25">
      <c r="A55" s="78"/>
      <c r="B55" s="79"/>
      <c r="C55" s="79"/>
      <c r="D55" s="79"/>
      <c r="E55" s="79"/>
      <c r="F55" s="10"/>
    </row>
    <row r="56" spans="1:6" x14ac:dyDescent="0.25">
      <c r="A56" s="74"/>
      <c r="B56" s="75"/>
      <c r="C56" s="75"/>
      <c r="D56" s="75"/>
      <c r="E56" s="75"/>
      <c r="F56" s="9"/>
    </row>
    <row r="57" spans="1:6" x14ac:dyDescent="0.25">
      <c r="A57" s="8" t="s">
        <v>0</v>
      </c>
      <c r="B57" s="8" t="s">
        <v>1</v>
      </c>
      <c r="C57" s="8" t="s">
        <v>23</v>
      </c>
      <c r="D57" s="8" t="s">
        <v>20</v>
      </c>
      <c r="E57" s="8" t="s">
        <v>24</v>
      </c>
      <c r="F57" s="8" t="s">
        <v>25</v>
      </c>
    </row>
    <row r="58" spans="1:6" ht="90" x14ac:dyDescent="0.25">
      <c r="A58" s="5" t="s">
        <v>67</v>
      </c>
      <c r="B58" s="7" t="s">
        <v>68</v>
      </c>
      <c r="C58" s="5">
        <v>4</v>
      </c>
      <c r="D58" s="5">
        <v>412000</v>
      </c>
      <c r="E58" s="6" t="s">
        <v>26</v>
      </c>
      <c r="F58" s="5">
        <v>1648000</v>
      </c>
    </row>
    <row r="59" spans="1:6" x14ac:dyDescent="0.25">
      <c r="A59" s="76" t="s">
        <v>37</v>
      </c>
      <c r="B59" s="77"/>
      <c r="C59" s="77"/>
      <c r="D59" s="77"/>
      <c r="E59" s="77"/>
      <c r="F59" s="11" t="s">
        <v>29</v>
      </c>
    </row>
    <row r="60" spans="1:6" x14ac:dyDescent="0.25">
      <c r="A60" s="78"/>
      <c r="B60" s="79"/>
      <c r="C60" s="79"/>
      <c r="D60" s="79"/>
      <c r="E60" s="79"/>
      <c r="F60" s="10" t="s">
        <v>69</v>
      </c>
    </row>
    <row r="61" spans="1:6" ht="30" x14ac:dyDescent="0.25">
      <c r="A61" s="78"/>
      <c r="B61" s="79"/>
      <c r="C61" s="79"/>
      <c r="D61" s="79"/>
      <c r="E61" s="79"/>
      <c r="F61" s="10" t="s">
        <v>30</v>
      </c>
    </row>
    <row r="62" spans="1:6" ht="30" x14ac:dyDescent="0.25">
      <c r="A62" s="78"/>
      <c r="B62" s="79"/>
      <c r="C62" s="79"/>
      <c r="D62" s="79"/>
      <c r="E62" s="79"/>
      <c r="F62" s="10" t="s">
        <v>70</v>
      </c>
    </row>
    <row r="63" spans="1:6" x14ac:dyDescent="0.25">
      <c r="A63" s="78"/>
      <c r="B63" s="79"/>
      <c r="C63" s="79"/>
      <c r="D63" s="79"/>
      <c r="E63" s="79"/>
      <c r="F63" s="10"/>
    </row>
    <row r="64" spans="1:6" x14ac:dyDescent="0.25">
      <c r="A64" s="78"/>
      <c r="B64" s="79"/>
      <c r="C64" s="79"/>
      <c r="D64" s="79"/>
      <c r="E64" s="79"/>
      <c r="F64" s="10"/>
    </row>
    <row r="65" spans="1:6" x14ac:dyDescent="0.25">
      <c r="A65" s="74"/>
      <c r="B65" s="75"/>
      <c r="C65" s="75"/>
      <c r="D65" s="75"/>
      <c r="E65" s="75"/>
      <c r="F65" s="9"/>
    </row>
    <row r="66" spans="1:6" x14ac:dyDescent="0.25">
      <c r="A66" s="8" t="s">
        <v>0</v>
      </c>
      <c r="B66" s="8" t="s">
        <v>1</v>
      </c>
      <c r="C66" s="8" t="s">
        <v>23</v>
      </c>
      <c r="D66" s="8" t="s">
        <v>20</v>
      </c>
      <c r="E66" s="8" t="s">
        <v>24</v>
      </c>
      <c r="F66" s="8" t="s">
        <v>25</v>
      </c>
    </row>
    <row r="67" spans="1:6" ht="30" x14ac:dyDescent="0.25">
      <c r="A67" s="5" t="s">
        <v>71</v>
      </c>
      <c r="B67" s="7" t="s">
        <v>72</v>
      </c>
      <c r="C67" s="5">
        <v>600</v>
      </c>
      <c r="D67" s="5">
        <v>2700</v>
      </c>
      <c r="E67" s="6" t="s">
        <v>26</v>
      </c>
      <c r="F67" s="5">
        <v>1620000</v>
      </c>
    </row>
    <row r="68" spans="1:6" ht="30" x14ac:dyDescent="0.25">
      <c r="A68" s="5" t="s">
        <v>73</v>
      </c>
      <c r="B68" s="7" t="s">
        <v>74</v>
      </c>
      <c r="C68" s="5">
        <v>600</v>
      </c>
      <c r="D68" s="5">
        <v>2700</v>
      </c>
      <c r="E68" s="6" t="s">
        <v>26</v>
      </c>
      <c r="F68" s="5">
        <v>1620000</v>
      </c>
    </row>
    <row r="69" spans="1:6" x14ac:dyDescent="0.25">
      <c r="A69" s="76" t="s">
        <v>39</v>
      </c>
      <c r="B69" s="77"/>
      <c r="C69" s="77"/>
      <c r="D69" s="77"/>
      <c r="E69" s="77"/>
      <c r="F69" s="11" t="s">
        <v>29</v>
      </c>
    </row>
    <row r="70" spans="1:6" x14ac:dyDescent="0.25">
      <c r="A70" s="78"/>
      <c r="B70" s="79"/>
      <c r="C70" s="79"/>
      <c r="D70" s="79"/>
      <c r="E70" s="79"/>
      <c r="F70" s="10" t="s">
        <v>75</v>
      </c>
    </row>
    <row r="71" spans="1:6" ht="30" x14ac:dyDescent="0.25">
      <c r="A71" s="78"/>
      <c r="B71" s="79"/>
      <c r="C71" s="79"/>
      <c r="D71" s="79"/>
      <c r="E71" s="79"/>
      <c r="F71" s="10" t="s">
        <v>30</v>
      </c>
    </row>
    <row r="72" spans="1:6" ht="60" x14ac:dyDescent="0.25">
      <c r="A72" s="78"/>
      <c r="B72" s="79"/>
      <c r="C72" s="79"/>
      <c r="D72" s="79"/>
      <c r="E72" s="79"/>
      <c r="F72" s="10" t="s">
        <v>76</v>
      </c>
    </row>
    <row r="73" spans="1:6" x14ac:dyDescent="0.25">
      <c r="A73" s="78"/>
      <c r="B73" s="79"/>
      <c r="C73" s="79"/>
      <c r="D73" s="79"/>
      <c r="E73" s="79"/>
      <c r="F73" s="10"/>
    </row>
    <row r="74" spans="1:6" x14ac:dyDescent="0.25">
      <c r="A74" s="78"/>
      <c r="B74" s="79"/>
      <c r="C74" s="79"/>
      <c r="D74" s="79"/>
      <c r="E74" s="79"/>
      <c r="F74" s="10"/>
    </row>
    <row r="75" spans="1:6" x14ac:dyDescent="0.25">
      <c r="A75" s="74"/>
      <c r="B75" s="75"/>
      <c r="C75" s="75"/>
      <c r="D75" s="75"/>
      <c r="E75" s="75"/>
      <c r="F75" s="9"/>
    </row>
    <row r="76" spans="1:6" x14ac:dyDescent="0.25">
      <c r="A76" s="8" t="s">
        <v>0</v>
      </c>
      <c r="B76" s="8" t="s">
        <v>1</v>
      </c>
      <c r="C76" s="8" t="s">
        <v>23</v>
      </c>
      <c r="D76" s="8" t="s">
        <v>20</v>
      </c>
      <c r="E76" s="8" t="s">
        <v>24</v>
      </c>
      <c r="F76" s="8" t="s">
        <v>25</v>
      </c>
    </row>
    <row r="77" spans="1:6" ht="30" x14ac:dyDescent="0.25">
      <c r="A77" s="5" t="s">
        <v>46</v>
      </c>
      <c r="B77" s="7" t="s">
        <v>77</v>
      </c>
      <c r="C77" s="5">
        <v>72</v>
      </c>
      <c r="D77" s="5">
        <v>24500</v>
      </c>
      <c r="E77" s="6" t="s">
        <v>26</v>
      </c>
      <c r="F77" s="5">
        <v>1764000</v>
      </c>
    </row>
    <row r="78" spans="1:6" x14ac:dyDescent="0.25">
      <c r="A78" s="5" t="s">
        <v>42</v>
      </c>
      <c r="B78" s="7" t="s">
        <v>78</v>
      </c>
      <c r="C78" s="5">
        <v>72</v>
      </c>
      <c r="D78" s="5">
        <v>35000</v>
      </c>
      <c r="E78" s="6" t="s">
        <v>26</v>
      </c>
      <c r="F78" s="5">
        <v>2520000</v>
      </c>
    </row>
    <row r="79" spans="1:6" ht="90" x14ac:dyDescent="0.25">
      <c r="A79" s="5" t="s">
        <v>63</v>
      </c>
      <c r="B79" s="7" t="s">
        <v>79</v>
      </c>
      <c r="C79" s="5">
        <v>72</v>
      </c>
      <c r="D79" s="5">
        <v>26300</v>
      </c>
      <c r="E79" s="6" t="s">
        <v>26</v>
      </c>
      <c r="F79" s="5">
        <v>1893600</v>
      </c>
    </row>
    <row r="80" spans="1:6" x14ac:dyDescent="0.25">
      <c r="A80" s="76" t="s">
        <v>80</v>
      </c>
      <c r="B80" s="77"/>
      <c r="C80" s="77"/>
      <c r="D80" s="77"/>
      <c r="E80" s="77"/>
      <c r="F80" s="11" t="s">
        <v>29</v>
      </c>
    </row>
    <row r="81" spans="1:6" x14ac:dyDescent="0.25">
      <c r="A81" s="78"/>
      <c r="B81" s="79"/>
      <c r="C81" s="79"/>
      <c r="D81" s="79"/>
      <c r="E81" s="79"/>
      <c r="F81" s="10" t="s">
        <v>81</v>
      </c>
    </row>
    <row r="82" spans="1:6" ht="30" x14ac:dyDescent="0.25">
      <c r="A82" s="78"/>
      <c r="B82" s="79"/>
      <c r="C82" s="79"/>
      <c r="D82" s="79"/>
      <c r="E82" s="79"/>
      <c r="F82" s="10" t="s">
        <v>30</v>
      </c>
    </row>
    <row r="83" spans="1:6" x14ac:dyDescent="0.25">
      <c r="A83" s="78"/>
      <c r="B83" s="79"/>
      <c r="C83" s="79"/>
      <c r="D83" s="79"/>
      <c r="E83" s="79"/>
      <c r="F83" s="10" t="s">
        <v>82</v>
      </c>
    </row>
    <row r="84" spans="1:6" x14ac:dyDescent="0.25">
      <c r="A84" s="78"/>
      <c r="B84" s="79"/>
      <c r="C84" s="79"/>
      <c r="D84" s="79"/>
      <c r="E84" s="79"/>
      <c r="F84" s="10"/>
    </row>
    <row r="85" spans="1:6" x14ac:dyDescent="0.25">
      <c r="A85" s="78"/>
      <c r="B85" s="79"/>
      <c r="C85" s="79"/>
      <c r="D85" s="79"/>
      <c r="E85" s="79"/>
      <c r="F85" s="10"/>
    </row>
    <row r="86" spans="1:6" x14ac:dyDescent="0.25">
      <c r="A86" s="74"/>
      <c r="B86" s="75"/>
      <c r="C86" s="75"/>
      <c r="D86" s="75"/>
      <c r="E86" s="75"/>
      <c r="F86" s="9"/>
    </row>
    <row r="87" spans="1:6" x14ac:dyDescent="0.25">
      <c r="A87" s="8" t="s">
        <v>0</v>
      </c>
      <c r="B87" s="8" t="s">
        <v>1</v>
      </c>
      <c r="C87" s="8" t="s">
        <v>23</v>
      </c>
      <c r="D87" s="8" t="s">
        <v>20</v>
      </c>
      <c r="E87" s="8" t="s">
        <v>24</v>
      </c>
      <c r="F87" s="8" t="s">
        <v>25</v>
      </c>
    </row>
    <row r="88" spans="1:6" ht="45" x14ac:dyDescent="0.25">
      <c r="A88" s="5" t="s">
        <v>63</v>
      </c>
      <c r="B88" s="7" t="s">
        <v>83</v>
      </c>
      <c r="C88" s="5">
        <v>30</v>
      </c>
      <c r="D88" s="5">
        <v>2481</v>
      </c>
      <c r="E88" s="6" t="s">
        <v>26</v>
      </c>
      <c r="F88" s="5">
        <v>74430</v>
      </c>
    </row>
    <row r="89" spans="1:6" ht="75" x14ac:dyDescent="0.25">
      <c r="A89" s="5" t="s">
        <v>84</v>
      </c>
      <c r="B89" s="7" t="s">
        <v>85</v>
      </c>
      <c r="C89" s="5">
        <v>30</v>
      </c>
      <c r="D89" s="5">
        <v>2300</v>
      </c>
      <c r="E89" s="6" t="s">
        <v>26</v>
      </c>
      <c r="F89" s="5">
        <v>69000</v>
      </c>
    </row>
    <row r="90" spans="1:6" x14ac:dyDescent="0.25">
      <c r="A90" s="76" t="s">
        <v>86</v>
      </c>
      <c r="B90" s="77"/>
      <c r="C90" s="77"/>
      <c r="D90" s="77"/>
      <c r="E90" s="77"/>
      <c r="F90" s="11" t="s">
        <v>29</v>
      </c>
    </row>
    <row r="91" spans="1:6" x14ac:dyDescent="0.25">
      <c r="A91" s="78"/>
      <c r="B91" s="79"/>
      <c r="C91" s="79"/>
      <c r="D91" s="79"/>
      <c r="E91" s="79"/>
      <c r="F91" s="10" t="s">
        <v>87</v>
      </c>
    </row>
    <row r="92" spans="1:6" ht="30" x14ac:dyDescent="0.25">
      <c r="A92" s="78"/>
      <c r="B92" s="79"/>
      <c r="C92" s="79"/>
      <c r="D92" s="79"/>
      <c r="E92" s="79"/>
      <c r="F92" s="10" t="s">
        <v>30</v>
      </c>
    </row>
    <row r="93" spans="1:6" ht="45" x14ac:dyDescent="0.25">
      <c r="A93" s="78"/>
      <c r="B93" s="79"/>
      <c r="C93" s="79"/>
      <c r="D93" s="79"/>
      <c r="E93" s="79"/>
      <c r="F93" s="10" t="s">
        <v>88</v>
      </c>
    </row>
    <row r="94" spans="1:6" x14ac:dyDescent="0.25">
      <c r="A94" s="78"/>
      <c r="B94" s="79"/>
      <c r="C94" s="79"/>
      <c r="D94" s="79"/>
      <c r="E94" s="79"/>
      <c r="F94" s="10"/>
    </row>
    <row r="95" spans="1:6" x14ac:dyDescent="0.25">
      <c r="A95" s="78"/>
      <c r="B95" s="79"/>
      <c r="C95" s="79"/>
      <c r="D95" s="79"/>
      <c r="E95" s="79"/>
      <c r="F95" s="10"/>
    </row>
    <row r="96" spans="1:6" x14ac:dyDescent="0.25">
      <c r="A96" s="74"/>
      <c r="B96" s="75"/>
      <c r="C96" s="75"/>
      <c r="D96" s="75"/>
      <c r="E96" s="75"/>
      <c r="F96" s="9"/>
    </row>
    <row r="97" spans="1:6" x14ac:dyDescent="0.25">
      <c r="A97" s="8" t="s">
        <v>0</v>
      </c>
      <c r="B97" s="8" t="s">
        <v>1</v>
      </c>
      <c r="C97" s="8" t="s">
        <v>23</v>
      </c>
      <c r="D97" s="8" t="s">
        <v>20</v>
      </c>
      <c r="E97" s="8" t="s">
        <v>24</v>
      </c>
      <c r="F97" s="8" t="s">
        <v>25</v>
      </c>
    </row>
    <row r="98" spans="1:6" ht="30" x14ac:dyDescent="0.25">
      <c r="A98" s="5" t="s">
        <v>46</v>
      </c>
      <c r="B98" s="7" t="s">
        <v>89</v>
      </c>
      <c r="C98" s="5">
        <v>12</v>
      </c>
      <c r="D98" s="5">
        <v>143291</v>
      </c>
      <c r="E98" s="6" t="s">
        <v>26</v>
      </c>
      <c r="F98" s="5">
        <v>1719492</v>
      </c>
    </row>
    <row r="99" spans="1:6" ht="105" x14ac:dyDescent="0.25">
      <c r="A99" s="5" t="s">
        <v>63</v>
      </c>
      <c r="B99" s="7" t="s">
        <v>90</v>
      </c>
      <c r="C99" s="5">
        <v>12</v>
      </c>
      <c r="D99" s="5">
        <v>43600</v>
      </c>
      <c r="E99" s="6" t="s">
        <v>26</v>
      </c>
      <c r="F99" s="5">
        <v>523200</v>
      </c>
    </row>
    <row r="100" spans="1:6" x14ac:dyDescent="0.25">
      <c r="A100" s="76" t="s">
        <v>91</v>
      </c>
      <c r="B100" s="77"/>
      <c r="C100" s="77"/>
      <c r="D100" s="77"/>
      <c r="E100" s="77"/>
      <c r="F100" s="11" t="s">
        <v>29</v>
      </c>
    </row>
    <row r="101" spans="1:6" x14ac:dyDescent="0.25">
      <c r="A101" s="78"/>
      <c r="B101" s="79"/>
      <c r="C101" s="79"/>
      <c r="D101" s="79"/>
      <c r="E101" s="79"/>
      <c r="F101" s="10" t="s">
        <v>92</v>
      </c>
    </row>
    <row r="102" spans="1:6" ht="30" x14ac:dyDescent="0.25">
      <c r="A102" s="78"/>
      <c r="B102" s="79"/>
      <c r="C102" s="79"/>
      <c r="D102" s="79"/>
      <c r="E102" s="79"/>
      <c r="F102" s="10" t="s">
        <v>30</v>
      </c>
    </row>
    <row r="103" spans="1:6" ht="30" x14ac:dyDescent="0.25">
      <c r="A103" s="78"/>
      <c r="B103" s="79"/>
      <c r="C103" s="79"/>
      <c r="D103" s="79"/>
      <c r="E103" s="79"/>
      <c r="F103" s="10" t="s">
        <v>93</v>
      </c>
    </row>
    <row r="104" spans="1:6" x14ac:dyDescent="0.25">
      <c r="A104" s="78"/>
      <c r="B104" s="79"/>
      <c r="C104" s="79"/>
      <c r="D104" s="79"/>
      <c r="E104" s="79"/>
      <c r="F104" s="10"/>
    </row>
    <row r="105" spans="1:6" x14ac:dyDescent="0.25">
      <c r="A105" s="78"/>
      <c r="B105" s="79"/>
      <c r="C105" s="79"/>
      <c r="D105" s="79"/>
      <c r="E105" s="79"/>
      <c r="F105" s="10"/>
    </row>
    <row r="106" spans="1:6" x14ac:dyDescent="0.25">
      <c r="A106" s="74"/>
      <c r="B106" s="75"/>
      <c r="C106" s="75"/>
      <c r="D106" s="75"/>
      <c r="E106" s="75"/>
      <c r="F106" s="9"/>
    </row>
    <row r="107" spans="1:6" x14ac:dyDescent="0.25">
      <c r="A107" s="8" t="s">
        <v>0</v>
      </c>
      <c r="B107" s="8" t="s">
        <v>1</v>
      </c>
      <c r="C107" s="8" t="s">
        <v>23</v>
      </c>
      <c r="D107" s="8" t="s">
        <v>20</v>
      </c>
      <c r="E107" s="8" t="s">
        <v>24</v>
      </c>
      <c r="F107" s="8" t="s">
        <v>25</v>
      </c>
    </row>
    <row r="108" spans="1:6" ht="105" x14ac:dyDescent="0.25">
      <c r="A108" s="5" t="s">
        <v>94</v>
      </c>
      <c r="B108" s="7" t="s">
        <v>95</v>
      </c>
      <c r="C108" s="5">
        <v>35</v>
      </c>
      <c r="D108" s="5">
        <v>19000</v>
      </c>
      <c r="E108" s="6" t="s">
        <v>26</v>
      </c>
      <c r="F108" s="5">
        <v>665000</v>
      </c>
    </row>
    <row r="109" spans="1:6" ht="90" x14ac:dyDescent="0.25">
      <c r="A109" s="5" t="s">
        <v>96</v>
      </c>
      <c r="B109" s="7" t="s">
        <v>97</v>
      </c>
      <c r="C109" s="5">
        <v>35</v>
      </c>
      <c r="D109" s="5">
        <v>16980</v>
      </c>
      <c r="E109" s="6" t="s">
        <v>26</v>
      </c>
      <c r="F109" s="5">
        <v>594300</v>
      </c>
    </row>
    <row r="110" spans="1:6" ht="60" x14ac:dyDescent="0.25">
      <c r="A110" s="5" t="s">
        <v>98</v>
      </c>
      <c r="B110" s="7" t="s">
        <v>99</v>
      </c>
      <c r="C110" s="5">
        <v>35</v>
      </c>
      <c r="D110" s="5">
        <v>15000</v>
      </c>
      <c r="E110" s="6" t="s">
        <v>26</v>
      </c>
      <c r="F110" s="5">
        <v>525000</v>
      </c>
    </row>
    <row r="111" spans="1:6" x14ac:dyDescent="0.25">
      <c r="A111" s="76" t="s">
        <v>100</v>
      </c>
      <c r="B111" s="77"/>
      <c r="C111" s="77"/>
      <c r="D111" s="77"/>
      <c r="E111" s="77"/>
      <c r="F111" s="11" t="s">
        <v>29</v>
      </c>
    </row>
    <row r="112" spans="1:6" x14ac:dyDescent="0.25">
      <c r="A112" s="78"/>
      <c r="B112" s="79"/>
      <c r="C112" s="79"/>
      <c r="D112" s="79"/>
      <c r="E112" s="79"/>
      <c r="F112" s="10" t="s">
        <v>75</v>
      </c>
    </row>
    <row r="113" spans="1:6" ht="30" x14ac:dyDescent="0.25">
      <c r="A113" s="78"/>
      <c r="B113" s="79"/>
      <c r="C113" s="79"/>
      <c r="D113" s="79"/>
      <c r="E113" s="79"/>
      <c r="F113" s="10" t="s">
        <v>30</v>
      </c>
    </row>
    <row r="114" spans="1:6" ht="60" x14ac:dyDescent="0.25">
      <c r="A114" s="78"/>
      <c r="B114" s="79"/>
      <c r="C114" s="79"/>
      <c r="D114" s="79"/>
      <c r="E114" s="79"/>
      <c r="F114" s="10" t="s">
        <v>101</v>
      </c>
    </row>
    <row r="115" spans="1:6" x14ac:dyDescent="0.25">
      <c r="A115" s="78"/>
      <c r="B115" s="79"/>
      <c r="C115" s="79"/>
      <c r="D115" s="79"/>
      <c r="E115" s="79"/>
      <c r="F115" s="10"/>
    </row>
    <row r="116" spans="1:6" x14ac:dyDescent="0.25">
      <c r="A116" s="78"/>
      <c r="B116" s="79"/>
      <c r="C116" s="79"/>
      <c r="D116" s="79"/>
      <c r="E116" s="79"/>
      <c r="F116" s="10"/>
    </row>
    <row r="117" spans="1:6" x14ac:dyDescent="0.25">
      <c r="A117" s="74"/>
      <c r="B117" s="75"/>
      <c r="C117" s="75"/>
      <c r="D117" s="75"/>
      <c r="E117" s="75"/>
      <c r="F117" s="9"/>
    </row>
    <row r="118" spans="1:6" x14ac:dyDescent="0.25">
      <c r="A118" s="8" t="s">
        <v>0</v>
      </c>
      <c r="B118" s="8" t="s">
        <v>1</v>
      </c>
      <c r="C118" s="8" t="s">
        <v>23</v>
      </c>
      <c r="D118" s="8" t="s">
        <v>20</v>
      </c>
      <c r="E118" s="8" t="s">
        <v>24</v>
      </c>
      <c r="F118" s="8" t="s">
        <v>25</v>
      </c>
    </row>
    <row r="119" spans="1:6" ht="30" x14ac:dyDescent="0.25">
      <c r="A119" s="5" t="s">
        <v>46</v>
      </c>
      <c r="B119" s="7" t="s">
        <v>102</v>
      </c>
      <c r="C119" s="5">
        <v>72</v>
      </c>
      <c r="D119" s="5">
        <v>30150</v>
      </c>
      <c r="E119" s="6" t="s">
        <v>26</v>
      </c>
      <c r="F119" s="5">
        <v>2170800</v>
      </c>
    </row>
    <row r="120" spans="1:6" ht="90" x14ac:dyDescent="0.25">
      <c r="A120" s="5" t="s">
        <v>63</v>
      </c>
      <c r="B120" s="7" t="s">
        <v>103</v>
      </c>
      <c r="C120" s="5">
        <v>72</v>
      </c>
      <c r="D120" s="5">
        <v>20700</v>
      </c>
      <c r="E120" s="6" t="s">
        <v>26</v>
      </c>
      <c r="F120" s="5">
        <v>1490400</v>
      </c>
    </row>
    <row r="121" spans="1:6" x14ac:dyDescent="0.25">
      <c r="A121" s="76" t="s">
        <v>104</v>
      </c>
      <c r="B121" s="77"/>
      <c r="C121" s="77"/>
      <c r="D121" s="77"/>
      <c r="E121" s="77"/>
      <c r="F121" s="11" t="s">
        <v>29</v>
      </c>
    </row>
    <row r="122" spans="1:6" x14ac:dyDescent="0.25">
      <c r="A122" s="78"/>
      <c r="B122" s="79"/>
      <c r="C122" s="79"/>
      <c r="D122" s="79"/>
      <c r="E122" s="79"/>
      <c r="F122" s="10" t="s">
        <v>32</v>
      </c>
    </row>
    <row r="123" spans="1:6" ht="30" x14ac:dyDescent="0.25">
      <c r="A123" s="78"/>
      <c r="B123" s="79"/>
      <c r="C123" s="79"/>
      <c r="D123" s="79"/>
      <c r="E123" s="79"/>
      <c r="F123" s="10" t="s">
        <v>30</v>
      </c>
    </row>
    <row r="124" spans="1:6" ht="45" x14ac:dyDescent="0.25">
      <c r="A124" s="78"/>
      <c r="B124" s="79"/>
      <c r="C124" s="79"/>
      <c r="D124" s="79"/>
      <c r="E124" s="79"/>
      <c r="F124" s="10" t="s">
        <v>105</v>
      </c>
    </row>
    <row r="125" spans="1:6" x14ac:dyDescent="0.25">
      <c r="A125" s="78"/>
      <c r="B125" s="79"/>
      <c r="C125" s="79"/>
      <c r="D125" s="79"/>
      <c r="E125" s="79"/>
      <c r="F125" s="10"/>
    </row>
    <row r="126" spans="1:6" x14ac:dyDescent="0.25">
      <c r="A126" s="78"/>
      <c r="B126" s="79"/>
      <c r="C126" s="79"/>
      <c r="D126" s="79"/>
      <c r="E126" s="79"/>
      <c r="F126" s="10"/>
    </row>
    <row r="127" spans="1:6" x14ac:dyDescent="0.25">
      <c r="A127" s="74"/>
      <c r="B127" s="75"/>
      <c r="C127" s="75"/>
      <c r="D127" s="75"/>
      <c r="E127" s="75"/>
      <c r="F127" s="9"/>
    </row>
    <row r="128" spans="1:6" x14ac:dyDescent="0.25">
      <c r="A128" s="8" t="s">
        <v>0</v>
      </c>
      <c r="B128" s="8" t="s">
        <v>1</v>
      </c>
      <c r="C128" s="8" t="s">
        <v>23</v>
      </c>
      <c r="D128" s="8" t="s">
        <v>20</v>
      </c>
      <c r="E128" s="8" t="s">
        <v>24</v>
      </c>
      <c r="F128" s="8" t="s">
        <v>25</v>
      </c>
    </row>
    <row r="129" spans="1:6" x14ac:dyDescent="0.25">
      <c r="A129" s="76" t="s">
        <v>106</v>
      </c>
      <c r="B129" s="77"/>
      <c r="C129" s="77"/>
      <c r="D129" s="77"/>
      <c r="E129" s="77"/>
      <c r="F129" s="11" t="s">
        <v>29</v>
      </c>
    </row>
    <row r="130" spans="1:6" x14ac:dyDescent="0.25">
      <c r="A130" s="78"/>
      <c r="B130" s="79"/>
      <c r="C130" s="79"/>
      <c r="D130" s="79"/>
      <c r="E130" s="79"/>
      <c r="F130" s="10" t="s">
        <v>38</v>
      </c>
    </row>
    <row r="131" spans="1:6" ht="30" x14ac:dyDescent="0.25">
      <c r="A131" s="78"/>
      <c r="B131" s="79"/>
      <c r="C131" s="79"/>
      <c r="D131" s="79"/>
      <c r="E131" s="79"/>
      <c r="F131" s="10" t="s">
        <v>30</v>
      </c>
    </row>
    <row r="132" spans="1:6" ht="30" x14ac:dyDescent="0.25">
      <c r="A132" s="78"/>
      <c r="B132" s="79"/>
      <c r="C132" s="79"/>
      <c r="D132" s="79"/>
      <c r="E132" s="79"/>
      <c r="F132" s="10" t="s">
        <v>107</v>
      </c>
    </row>
    <row r="133" spans="1:6" x14ac:dyDescent="0.25">
      <c r="A133" s="78"/>
      <c r="B133" s="79"/>
      <c r="C133" s="79"/>
      <c r="D133" s="79"/>
      <c r="E133" s="79"/>
      <c r="F133" s="10"/>
    </row>
    <row r="134" spans="1:6" x14ac:dyDescent="0.25">
      <c r="A134" s="78"/>
      <c r="B134" s="79"/>
      <c r="C134" s="79"/>
      <c r="D134" s="79"/>
      <c r="E134" s="79"/>
      <c r="F134" s="10"/>
    </row>
    <row r="135" spans="1:6" x14ac:dyDescent="0.25">
      <c r="A135" s="74"/>
      <c r="B135" s="75"/>
      <c r="C135" s="75"/>
      <c r="D135" s="75"/>
      <c r="E135" s="75"/>
      <c r="F135" s="9"/>
    </row>
    <row r="136" spans="1:6" x14ac:dyDescent="0.25">
      <c r="A136" s="8" t="s">
        <v>0</v>
      </c>
      <c r="B136" s="8" t="s">
        <v>1</v>
      </c>
      <c r="C136" s="8" t="s">
        <v>23</v>
      </c>
      <c r="D136" s="8" t="s">
        <v>20</v>
      </c>
      <c r="E136" s="8" t="s">
        <v>24</v>
      </c>
      <c r="F136" s="8" t="s">
        <v>25</v>
      </c>
    </row>
    <row r="137" spans="1:6" x14ac:dyDescent="0.25">
      <c r="A137" s="76" t="s">
        <v>108</v>
      </c>
      <c r="B137" s="77"/>
      <c r="C137" s="77"/>
      <c r="D137" s="77"/>
      <c r="E137" s="77"/>
      <c r="F137" s="11" t="s">
        <v>29</v>
      </c>
    </row>
    <row r="138" spans="1:6" x14ac:dyDescent="0.25">
      <c r="A138" s="78"/>
      <c r="B138" s="79"/>
      <c r="C138" s="79"/>
      <c r="D138" s="79"/>
      <c r="E138" s="79"/>
      <c r="F138" s="10" t="s">
        <v>75</v>
      </c>
    </row>
    <row r="139" spans="1:6" ht="30" x14ac:dyDescent="0.25">
      <c r="A139" s="78"/>
      <c r="B139" s="79"/>
      <c r="C139" s="79"/>
      <c r="D139" s="79"/>
      <c r="E139" s="79"/>
      <c r="F139" s="10" t="s">
        <v>30</v>
      </c>
    </row>
    <row r="140" spans="1:6" ht="30" x14ac:dyDescent="0.25">
      <c r="A140" s="78"/>
      <c r="B140" s="79"/>
      <c r="C140" s="79"/>
      <c r="D140" s="79"/>
      <c r="E140" s="79"/>
      <c r="F140" s="10" t="s">
        <v>109</v>
      </c>
    </row>
    <row r="141" spans="1:6" x14ac:dyDescent="0.25">
      <c r="A141" s="78"/>
      <c r="B141" s="79"/>
      <c r="C141" s="79"/>
      <c r="D141" s="79"/>
      <c r="E141" s="79"/>
      <c r="F141" s="10"/>
    </row>
    <row r="142" spans="1:6" x14ac:dyDescent="0.25">
      <c r="A142" s="78"/>
      <c r="B142" s="79"/>
      <c r="C142" s="79"/>
      <c r="D142" s="79"/>
      <c r="E142" s="79"/>
      <c r="F142" s="10"/>
    </row>
    <row r="143" spans="1:6" x14ac:dyDescent="0.25">
      <c r="A143" s="74"/>
      <c r="B143" s="75"/>
      <c r="C143" s="75"/>
      <c r="D143" s="75"/>
      <c r="E143" s="75"/>
      <c r="F143" s="9"/>
    </row>
    <row r="144" spans="1:6" x14ac:dyDescent="0.25">
      <c r="A144" s="8" t="s">
        <v>0</v>
      </c>
      <c r="B144" s="8" t="s">
        <v>1</v>
      </c>
      <c r="C144" s="8" t="s">
        <v>23</v>
      </c>
      <c r="D144" s="8" t="s">
        <v>20</v>
      </c>
      <c r="E144" s="8" t="s">
        <v>24</v>
      </c>
      <c r="F144" s="8" t="s">
        <v>25</v>
      </c>
    </row>
    <row r="145" spans="1:6" x14ac:dyDescent="0.25">
      <c r="A145" s="76" t="s">
        <v>110</v>
      </c>
      <c r="B145" s="77"/>
      <c r="C145" s="77"/>
      <c r="D145" s="77"/>
      <c r="E145" s="77"/>
      <c r="F145" s="11" t="s">
        <v>29</v>
      </c>
    </row>
    <row r="146" spans="1:6" x14ac:dyDescent="0.25">
      <c r="A146" s="78"/>
      <c r="B146" s="79"/>
      <c r="C146" s="79"/>
      <c r="D146" s="79"/>
      <c r="E146" s="79"/>
      <c r="F146" s="10" t="s">
        <v>75</v>
      </c>
    </row>
    <row r="147" spans="1:6" ht="30" x14ac:dyDescent="0.25">
      <c r="A147" s="78"/>
      <c r="B147" s="79"/>
      <c r="C147" s="79"/>
      <c r="D147" s="79"/>
      <c r="E147" s="79"/>
      <c r="F147" s="10" t="s">
        <v>30</v>
      </c>
    </row>
    <row r="148" spans="1:6" ht="45" x14ac:dyDescent="0.25">
      <c r="A148" s="78"/>
      <c r="B148" s="79"/>
      <c r="C148" s="79"/>
      <c r="D148" s="79"/>
      <c r="E148" s="79"/>
      <c r="F148" s="10" t="s">
        <v>111</v>
      </c>
    </row>
    <row r="149" spans="1:6" x14ac:dyDescent="0.25">
      <c r="A149" s="78"/>
      <c r="B149" s="79"/>
      <c r="C149" s="79"/>
      <c r="D149" s="79"/>
      <c r="E149" s="79"/>
      <c r="F149" s="10"/>
    </row>
    <row r="150" spans="1:6" x14ac:dyDescent="0.25">
      <c r="A150" s="78"/>
      <c r="B150" s="79"/>
      <c r="C150" s="79"/>
      <c r="D150" s="79"/>
      <c r="E150" s="79"/>
      <c r="F150" s="10"/>
    </row>
    <row r="151" spans="1:6" x14ac:dyDescent="0.25">
      <c r="A151" s="74"/>
      <c r="B151" s="75"/>
      <c r="C151" s="75"/>
      <c r="D151" s="75"/>
      <c r="E151" s="75"/>
      <c r="F151" s="9"/>
    </row>
    <row r="152" spans="1:6" x14ac:dyDescent="0.25">
      <c r="A152" s="8" t="s">
        <v>0</v>
      </c>
      <c r="B152" s="8" t="s">
        <v>1</v>
      </c>
      <c r="C152" s="8" t="s">
        <v>23</v>
      </c>
      <c r="D152" s="8" t="s">
        <v>20</v>
      </c>
      <c r="E152" s="8" t="s">
        <v>24</v>
      </c>
      <c r="F152" s="8" t="s">
        <v>25</v>
      </c>
    </row>
    <row r="153" spans="1:6" ht="75" x14ac:dyDescent="0.25">
      <c r="A153" s="5" t="s">
        <v>63</v>
      </c>
      <c r="B153" s="7" t="s">
        <v>112</v>
      </c>
      <c r="C153" s="5">
        <v>72</v>
      </c>
      <c r="D153" s="5">
        <v>1404</v>
      </c>
      <c r="E153" s="6" t="s">
        <v>26</v>
      </c>
      <c r="F153" s="5">
        <v>101088</v>
      </c>
    </row>
    <row r="154" spans="1:6" x14ac:dyDescent="0.25">
      <c r="A154" s="76" t="s">
        <v>113</v>
      </c>
      <c r="B154" s="77"/>
      <c r="C154" s="77"/>
      <c r="D154" s="77"/>
      <c r="E154" s="77"/>
      <c r="F154" s="11" t="s">
        <v>29</v>
      </c>
    </row>
    <row r="155" spans="1:6" x14ac:dyDescent="0.25">
      <c r="A155" s="78"/>
      <c r="B155" s="79"/>
      <c r="C155" s="79"/>
      <c r="D155" s="79"/>
      <c r="E155" s="79"/>
      <c r="F155" s="10" t="s">
        <v>75</v>
      </c>
    </row>
    <row r="156" spans="1:6" ht="30" x14ac:dyDescent="0.25">
      <c r="A156" s="78"/>
      <c r="B156" s="79"/>
      <c r="C156" s="79"/>
      <c r="D156" s="79"/>
      <c r="E156" s="79"/>
      <c r="F156" s="10" t="s">
        <v>30</v>
      </c>
    </row>
    <row r="157" spans="1:6" ht="30" x14ac:dyDescent="0.25">
      <c r="A157" s="78"/>
      <c r="B157" s="79"/>
      <c r="C157" s="79"/>
      <c r="D157" s="79"/>
      <c r="E157" s="79"/>
      <c r="F157" s="10" t="s">
        <v>114</v>
      </c>
    </row>
    <row r="158" spans="1:6" x14ac:dyDescent="0.25">
      <c r="A158" s="78"/>
      <c r="B158" s="79"/>
      <c r="C158" s="79"/>
      <c r="D158" s="79"/>
      <c r="E158" s="79"/>
      <c r="F158" s="10"/>
    </row>
    <row r="159" spans="1:6" x14ac:dyDescent="0.25">
      <c r="A159" s="78"/>
      <c r="B159" s="79"/>
      <c r="C159" s="79"/>
      <c r="D159" s="79"/>
      <c r="E159" s="79"/>
      <c r="F159" s="10"/>
    </row>
    <row r="160" spans="1:6" x14ac:dyDescent="0.25">
      <c r="A160" s="74"/>
      <c r="B160" s="75"/>
      <c r="C160" s="75"/>
      <c r="D160" s="75"/>
      <c r="E160" s="75"/>
      <c r="F160" s="9"/>
    </row>
    <row r="161" spans="1:6" x14ac:dyDescent="0.25">
      <c r="A161" s="8" t="s">
        <v>0</v>
      </c>
      <c r="B161" s="8" t="s">
        <v>1</v>
      </c>
      <c r="C161" s="8" t="s">
        <v>23</v>
      </c>
      <c r="D161" s="8" t="s">
        <v>20</v>
      </c>
      <c r="E161" s="8" t="s">
        <v>24</v>
      </c>
      <c r="F161" s="8" t="s">
        <v>25</v>
      </c>
    </row>
    <row r="162" spans="1:6" ht="90" x14ac:dyDescent="0.25">
      <c r="A162" s="5" t="s">
        <v>96</v>
      </c>
      <c r="B162" s="7" t="s">
        <v>115</v>
      </c>
      <c r="C162" s="5">
        <v>72</v>
      </c>
      <c r="D162" s="5">
        <v>2980</v>
      </c>
      <c r="E162" s="6" t="s">
        <v>26</v>
      </c>
      <c r="F162" s="5">
        <v>214560</v>
      </c>
    </row>
    <row r="163" spans="1:6" ht="45" x14ac:dyDescent="0.25">
      <c r="A163" s="5" t="s">
        <v>98</v>
      </c>
      <c r="B163" s="7" t="s">
        <v>116</v>
      </c>
      <c r="C163" s="5">
        <v>72</v>
      </c>
      <c r="D163" s="5">
        <v>3900</v>
      </c>
      <c r="E163" s="6" t="s">
        <v>26</v>
      </c>
      <c r="F163" s="5">
        <v>280800</v>
      </c>
    </row>
  </sheetData>
  <mergeCells count="34">
    <mergeCell ref="A145:E150"/>
    <mergeCell ref="A151:E151"/>
    <mergeCell ref="A154:E159"/>
    <mergeCell ref="A160:E160"/>
    <mergeCell ref="A121:E126"/>
    <mergeCell ref="A127:E127"/>
    <mergeCell ref="A129:E134"/>
    <mergeCell ref="A135:E135"/>
    <mergeCell ref="A137:E142"/>
    <mergeCell ref="A143:E143"/>
    <mergeCell ref="A117:E117"/>
    <mergeCell ref="A59:E64"/>
    <mergeCell ref="A65:E65"/>
    <mergeCell ref="A69:E74"/>
    <mergeCell ref="A75:E75"/>
    <mergeCell ref="A80:E85"/>
    <mergeCell ref="A86:E86"/>
    <mergeCell ref="A90:E95"/>
    <mergeCell ref="A96:E96"/>
    <mergeCell ref="A100:E105"/>
    <mergeCell ref="A106:E106"/>
    <mergeCell ref="A111:E116"/>
    <mergeCell ref="A56:E56"/>
    <mergeCell ref="A1:E6"/>
    <mergeCell ref="A7:E7"/>
    <mergeCell ref="A10:E15"/>
    <mergeCell ref="A16:E16"/>
    <mergeCell ref="A19:E24"/>
    <mergeCell ref="A25:E25"/>
    <mergeCell ref="A30:E35"/>
    <mergeCell ref="A36:E36"/>
    <mergeCell ref="A41:E46"/>
    <mergeCell ref="A47:E47"/>
    <mergeCell ref="A50:E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PROVEEDORES APERTURA</vt:lpstr>
      <vt:lpstr>Hoja3</vt:lpstr>
      <vt:lpstr>Experiencia</vt:lpstr>
      <vt:lpstr>Anexo Economico</vt:lpstr>
      <vt:lpstr>Comparativo</vt:lpstr>
      <vt:lpstr>Adjudicación</vt:lpstr>
      <vt:lpstr>Hoja2</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Cristian.Rivas</dc:creator>
  <cp:lastModifiedBy>Hospital Lautaro Bodega 03</cp:lastModifiedBy>
  <cp:lastPrinted>2025-11-13T13:30:14Z</cp:lastPrinted>
  <dcterms:created xsi:type="dcterms:W3CDTF">2014-10-24T13:19:30Z</dcterms:created>
  <dcterms:modified xsi:type="dcterms:W3CDTF">2026-07-17T19:57:15Z</dcterms:modified>
</cp:coreProperties>
</file>